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R:\VB\01 GAP-SP\Interventionen\DEB-EL-0702-02 EIP-Agri\3. Förderaufruf\1 Förderaufruf\"/>
    </mc:Choice>
  </mc:AlternateContent>
  <bookViews>
    <workbookView xWindow="240" yWindow="210" windowWidth="15960" windowHeight="7530"/>
  </bookViews>
  <sheets>
    <sheet name="Ausgabenplan" sheetId="12" r:id="rId1"/>
    <sheet name="Anlage" sheetId="10" r:id="rId2"/>
    <sheet name="Fußnoten" sheetId="6" r:id="rId3"/>
  </sheets>
  <definedNames>
    <definedName name="_xlnm.Print_Area" localSheetId="1">Anlage!$A$1:$H$216</definedName>
    <definedName name="_xlnm.Print_Area" localSheetId="0">Ausgabenplan!$A$1:$J$62</definedName>
    <definedName name="_xlnm.Print_Area" localSheetId="2">Fußnoten!$A$1:$G$11</definedName>
    <definedName name="Z_6241BB55_2974_4ADB_AE52_A2BD27BBBD9B_.wvu.PrintArea" localSheetId="1" hidden="1">Anlage!$A$73:$H$169</definedName>
    <definedName name="Z_6241BB55_2974_4ADB_AE52_A2BD27BBBD9B_.wvu.PrintArea" localSheetId="0" hidden="1">Ausgabenplan!$A$1:$I$62</definedName>
    <definedName name="Z_6241BB55_2974_4ADB_AE52_A2BD27BBBD9B_.wvu.PrintArea" localSheetId="2" hidden="1">Fußnoten!$A$1:$G$13</definedName>
  </definedNames>
  <calcPr calcId="162913"/>
  <customWorkbookViews>
    <customWorkbookView name="Boos, Christian (ADD) - Persönliche Ansicht" guid="{6241BB55-2974-4ADB-AE52-A2BD27BBBD9B}" mergeInterval="0" personalView="1" maximized="1" xWindow="-8" yWindow="-8" windowWidth="1936" windowHeight="1066" activeSheetId="1"/>
  </customWorkbookViews>
</workbook>
</file>

<file path=xl/calcChain.xml><?xml version="1.0" encoding="utf-8"?>
<calcChain xmlns="http://schemas.openxmlformats.org/spreadsheetml/2006/main">
  <c r="D13" i="12" l="1"/>
  <c r="H6" i="10" l="1"/>
  <c r="E10" i="10"/>
  <c r="E114" i="10" l="1"/>
  <c r="I15" i="12"/>
  <c r="I17" i="12"/>
  <c r="I16" i="12"/>
  <c r="I18" i="12"/>
  <c r="I20" i="12"/>
  <c r="D43" i="12" l="1"/>
  <c r="G188" i="10" l="1"/>
  <c r="G215" i="10"/>
  <c r="G208" i="10"/>
  <c r="G198" i="10"/>
  <c r="G180" i="10"/>
  <c r="G141" i="10"/>
  <c r="G134" i="10"/>
  <c r="G124" i="10"/>
  <c r="G61" i="10"/>
  <c r="G51" i="10"/>
  <c r="G37" i="10"/>
  <c r="G30" i="10"/>
  <c r="G17" i="10"/>
  <c r="G23" i="10"/>
  <c r="H111" i="10" l="1"/>
  <c r="H112" i="10"/>
  <c r="H79" i="10"/>
  <c r="H80" i="10"/>
  <c r="H81" i="10"/>
  <c r="D49" i="12" l="1"/>
  <c r="H49" i="12" l="1"/>
  <c r="H54" i="12" s="1"/>
  <c r="G49" i="12"/>
  <c r="G54" i="12" s="1"/>
  <c r="F49" i="12"/>
  <c r="E49" i="12"/>
  <c r="D38" i="12"/>
  <c r="D54" i="12" l="1"/>
  <c r="I59" i="12"/>
  <c r="I58" i="12"/>
  <c r="I57" i="12"/>
  <c r="J39" i="12"/>
  <c r="I39" i="12"/>
  <c r="J48" i="12"/>
  <c r="I48" i="12"/>
  <c r="J47" i="12"/>
  <c r="I47" i="12"/>
  <c r="J46" i="12"/>
  <c r="I46" i="12"/>
  <c r="J45" i="12"/>
  <c r="I45" i="12"/>
  <c r="J44" i="12"/>
  <c r="I44" i="12"/>
  <c r="H43" i="12"/>
  <c r="G43" i="12"/>
  <c r="F43" i="12"/>
  <c r="E43" i="12"/>
  <c r="J42" i="12"/>
  <c r="I42" i="12"/>
  <c r="J41" i="12"/>
  <c r="I41" i="12"/>
  <c r="J40" i="12"/>
  <c r="I40" i="12"/>
  <c r="H38" i="12"/>
  <c r="G38" i="12"/>
  <c r="F38" i="12"/>
  <c r="E38" i="12"/>
  <c r="J37" i="12"/>
  <c r="I37" i="12"/>
  <c r="J36" i="12"/>
  <c r="I36" i="12"/>
  <c r="H34" i="12"/>
  <c r="H35" i="12" s="1"/>
  <c r="G34" i="12"/>
  <c r="G35" i="12" s="1"/>
  <c r="F34" i="12"/>
  <c r="F35" i="12" s="1"/>
  <c r="E34" i="12"/>
  <c r="E35" i="12" s="1"/>
  <c r="D34" i="12"/>
  <c r="D35" i="12" s="1"/>
  <c r="D51" i="12" s="1"/>
  <c r="J33" i="12"/>
  <c r="I33" i="12"/>
  <c r="H28" i="12"/>
  <c r="G28" i="12"/>
  <c r="F28" i="12"/>
  <c r="E28" i="12"/>
  <c r="D28" i="12"/>
  <c r="J27" i="12"/>
  <c r="I27" i="12"/>
  <c r="J26" i="12"/>
  <c r="I26" i="12"/>
  <c r="J25" i="12"/>
  <c r="I25" i="12"/>
  <c r="H24" i="12"/>
  <c r="G24" i="12"/>
  <c r="F24" i="12"/>
  <c r="E24" i="12"/>
  <c r="D24" i="12"/>
  <c r="J23" i="12"/>
  <c r="I23" i="12"/>
  <c r="J22" i="12"/>
  <c r="I22" i="12"/>
  <c r="H21" i="12"/>
  <c r="G21" i="12"/>
  <c r="F21" i="12"/>
  <c r="E21" i="12"/>
  <c r="D21" i="12"/>
  <c r="J20" i="12"/>
  <c r="J19" i="12"/>
  <c r="I19" i="12"/>
  <c r="J18" i="12"/>
  <c r="J17" i="12"/>
  <c r="J16" i="12"/>
  <c r="J15" i="12"/>
  <c r="H13" i="12"/>
  <c r="H14" i="12" s="1"/>
  <c r="G13" i="12"/>
  <c r="G14" i="12" s="1"/>
  <c r="F13" i="12"/>
  <c r="F14" i="12" s="1"/>
  <c r="E13" i="12"/>
  <c r="E14" i="12" s="1"/>
  <c r="D14" i="12"/>
  <c r="J12" i="12"/>
  <c r="I12" i="12"/>
  <c r="H51" i="12" l="1"/>
  <c r="H50" i="12"/>
  <c r="G51" i="12"/>
  <c r="G50" i="12"/>
  <c r="F51" i="12"/>
  <c r="F54" i="12"/>
  <c r="F50" i="12"/>
  <c r="E54" i="12"/>
  <c r="E51" i="12"/>
  <c r="E50" i="12"/>
  <c r="I24" i="12"/>
  <c r="I14" i="12"/>
  <c r="I43" i="12"/>
  <c r="J38" i="12"/>
  <c r="D50" i="12"/>
  <c r="I49" i="12"/>
  <c r="J49" i="12"/>
  <c r="J24" i="12"/>
  <c r="J43" i="12"/>
  <c r="E29" i="12"/>
  <c r="E60" i="12" s="1"/>
  <c r="I28" i="12"/>
  <c r="I38" i="12"/>
  <c r="J21" i="12"/>
  <c r="J28" i="12"/>
  <c r="G30" i="12"/>
  <c r="G29" i="12"/>
  <c r="D29" i="12"/>
  <c r="D30" i="12"/>
  <c r="F29" i="12"/>
  <c r="F30" i="12"/>
  <c r="F60" i="12" s="1"/>
  <c r="H30" i="12"/>
  <c r="H29" i="12"/>
  <c r="H53" i="12" s="1"/>
  <c r="I21" i="12"/>
  <c r="E30" i="12"/>
  <c r="I13" i="12"/>
  <c r="I34" i="12"/>
  <c r="I35" i="12" s="1"/>
  <c r="J13" i="12"/>
  <c r="J14" i="12" s="1"/>
  <c r="J34" i="12"/>
  <c r="J35" i="12" s="1"/>
  <c r="G60" i="12" l="1"/>
  <c r="I51" i="12"/>
  <c r="H60" i="12"/>
  <c r="D53" i="12"/>
  <c r="D55" i="12" s="1"/>
  <c r="J50" i="12"/>
  <c r="D60" i="12"/>
  <c r="D56" i="12" s="1"/>
  <c r="D61" i="12" s="1"/>
  <c r="D62" i="12" s="1"/>
  <c r="I54" i="12"/>
  <c r="I50" i="12"/>
  <c r="H55" i="12"/>
  <c r="E53" i="12"/>
  <c r="E55" i="12" s="1"/>
  <c r="E56" i="12" s="1"/>
  <c r="J29" i="12"/>
  <c r="F53" i="12"/>
  <c r="F55" i="12" s="1"/>
  <c r="I29" i="12"/>
  <c r="I30" i="12"/>
  <c r="G53" i="12"/>
  <c r="G55" i="12" s="1"/>
  <c r="H9" i="10"/>
  <c r="H8" i="10"/>
  <c r="H7" i="10"/>
  <c r="J53" i="12" l="1"/>
  <c r="H56" i="12"/>
  <c r="H61" i="12" s="1"/>
  <c r="H62" i="12" s="1"/>
  <c r="I60" i="12"/>
  <c r="E61" i="12"/>
  <c r="E62" i="12" s="1"/>
  <c r="F56" i="12"/>
  <c r="F61" i="12" s="1"/>
  <c r="F62" i="12" s="1"/>
  <c r="I53" i="12"/>
  <c r="I55" i="12" s="1"/>
  <c r="G56" i="12"/>
  <c r="G61" i="12" s="1"/>
  <c r="G62" i="12" s="1"/>
  <c r="I56" i="12" l="1"/>
  <c r="I61" i="12" s="1"/>
  <c r="I62" i="12" s="1"/>
  <c r="H140" i="10"/>
  <c r="H139" i="10"/>
  <c r="H70" i="10"/>
  <c r="H69" i="10"/>
  <c r="H68" i="10"/>
  <c r="G71" i="10" s="1"/>
  <c r="H67" i="10"/>
  <c r="H66" i="10"/>
  <c r="H60" i="10"/>
  <c r="H59" i="10"/>
  <c r="H58" i="10"/>
  <c r="H57" i="10"/>
  <c r="H56" i="10"/>
  <c r="G100" i="10"/>
  <c r="H99" i="10"/>
  <c r="H98" i="10"/>
  <c r="H97" i="10"/>
  <c r="H96" i="10"/>
  <c r="H95" i="10"/>
  <c r="G90" i="10"/>
  <c r="H89" i="10"/>
  <c r="H88" i="10"/>
  <c r="G83" i="10"/>
  <c r="H82" i="10"/>
  <c r="H78" i="10"/>
  <c r="G170" i="10"/>
  <c r="H169" i="10"/>
  <c r="H168" i="10"/>
  <c r="H167" i="10"/>
  <c r="H166" i="10"/>
  <c r="H165" i="10"/>
  <c r="G160" i="10"/>
  <c r="H159" i="10"/>
  <c r="H158" i="10"/>
  <c r="G153" i="10"/>
  <c r="H152" i="10"/>
  <c r="H151" i="10"/>
  <c r="H150" i="10"/>
  <c r="H149" i="10"/>
  <c r="H148" i="10"/>
  <c r="H133" i="10"/>
  <c r="H132" i="10"/>
  <c r="H131" i="10"/>
  <c r="H130" i="10"/>
  <c r="H129" i="10"/>
  <c r="H123" i="10"/>
  <c r="H122" i="10"/>
  <c r="H121" i="10"/>
  <c r="H120" i="10"/>
  <c r="H119" i="10"/>
  <c r="H113" i="10"/>
  <c r="H110" i="10"/>
  <c r="H109" i="10"/>
  <c r="H108" i="10"/>
  <c r="H107" i="10"/>
  <c r="H50" i="10"/>
  <c r="H49" i="10"/>
  <c r="H43" i="10"/>
  <c r="H42" i="10"/>
  <c r="G44" i="10" s="1"/>
  <c r="H36" i="10"/>
  <c r="H35" i="10"/>
  <c r="H29" i="10"/>
  <c r="H28" i="10"/>
  <c r="H22" i="10"/>
  <c r="H16" i="10"/>
  <c r="H15" i="10"/>
  <c r="H214" i="10"/>
  <c r="H213" i="10"/>
  <c r="H207" i="10"/>
  <c r="H206" i="10"/>
  <c r="H205" i="10"/>
  <c r="H204" i="10"/>
  <c r="H203" i="10"/>
  <c r="H197" i="10"/>
  <c r="H196" i="10"/>
  <c r="H195" i="10"/>
  <c r="H194" i="10"/>
  <c r="H193" i="10"/>
  <c r="H187" i="10"/>
  <c r="H186" i="10"/>
  <c r="H185" i="10"/>
  <c r="H179" i="10"/>
  <c r="H178" i="10"/>
  <c r="H177" i="10"/>
  <c r="H114" i="10" l="1"/>
  <c r="H10" i="10"/>
  <c r="H83" i="10"/>
  <c r="H100" i="10"/>
  <c r="H160" i="10"/>
  <c r="H153" i="10"/>
  <c r="H90" i="10"/>
  <c r="H170" i="10"/>
</calcChain>
</file>

<file path=xl/sharedStrings.xml><?xml version="1.0" encoding="utf-8"?>
<sst xmlns="http://schemas.openxmlformats.org/spreadsheetml/2006/main" count="293" uniqueCount="160">
  <si>
    <t>Beschreibung</t>
  </si>
  <si>
    <t>Voraussl. Anzahl der Stunden</t>
  </si>
  <si>
    <t>Öffentliche Fremdmittel</t>
  </si>
  <si>
    <t>1.1</t>
  </si>
  <si>
    <t>1.2</t>
  </si>
  <si>
    <t>2.1</t>
  </si>
  <si>
    <t>3.2</t>
  </si>
  <si>
    <t>Fußnote (3)</t>
  </si>
  <si>
    <t>Hinweis zu Personal-ausgaben:</t>
  </si>
  <si>
    <t>Fußnote (1)</t>
  </si>
  <si>
    <t>Fußnote (2)</t>
  </si>
  <si>
    <t>Fußnote (5)</t>
  </si>
  <si>
    <t>Fußnote (4)</t>
  </si>
  <si>
    <t>Fußnote (6)</t>
  </si>
  <si>
    <t>Fußnote (7)</t>
  </si>
  <si>
    <t>Fußnote (8)</t>
  </si>
  <si>
    <t>Fußnote (9)</t>
  </si>
  <si>
    <t>Fußnote (10)</t>
  </si>
  <si>
    <t>Summe</t>
  </si>
  <si>
    <t>Umsatzsteuer</t>
  </si>
  <si>
    <t>3.1</t>
  </si>
  <si>
    <t>Volle/ teilweise Vorsteuerabzugsberechtigung:</t>
  </si>
  <si>
    <t>Gesamt-
betrag</t>
  </si>
  <si>
    <t>Ausgaben 
netto</t>
  </si>
  <si>
    <t>Ausgaben 
brutto</t>
  </si>
  <si>
    <t>Bruttoausgaben
lt. Angebot</t>
  </si>
  <si>
    <t xml:space="preserve">lfd. 
Nr. </t>
  </si>
  <si>
    <t>Gesamt 
Netto</t>
  </si>
  <si>
    <t>Gesamt
Brutto</t>
  </si>
  <si>
    <t>Summe der beantragten Gesamtausgaben</t>
  </si>
  <si>
    <t>Nettoausgaben
lt. Angebot</t>
  </si>
  <si>
    <t>Wert der Eigenleistungen</t>
  </si>
  <si>
    <t>Bezeichnung der Kostengruppe</t>
  </si>
  <si>
    <t>in jedem Fall sind die zuwendungsfähigen Nettoausgaben einzutragen</t>
  </si>
  <si>
    <t>Felder mit blauer Schriftart sind ausfüllbar</t>
  </si>
  <si>
    <t>Sachleistungen/ Eigenleistungen</t>
  </si>
  <si>
    <t>Leistungs-
gruppe</t>
  </si>
  <si>
    <t>Öffentlichkeitsarbeit</t>
  </si>
  <si>
    <t>Veranstaltung(en)</t>
  </si>
  <si>
    <t>4.1</t>
  </si>
  <si>
    <t>4.2</t>
  </si>
  <si>
    <t>Anschrift des Auftragnehmers</t>
  </si>
  <si>
    <t>5.1</t>
  </si>
  <si>
    <t>5.2</t>
  </si>
  <si>
    <t>Freiwillige Arbeit</t>
  </si>
  <si>
    <t>Bereitstellung von Grundstücken oder Immobilien</t>
  </si>
  <si>
    <t>Sonstige Güter, Ausrüstungsgüter, Material oder Dienstleistungen - Marktwert abzüglich 20 %</t>
  </si>
  <si>
    <t>1. Jahr</t>
  </si>
  <si>
    <t>2. Jahr</t>
  </si>
  <si>
    <t>3. Jahr</t>
  </si>
  <si>
    <t>4. Jahr</t>
  </si>
  <si>
    <t>5. Jahr</t>
  </si>
  <si>
    <t>4.3</t>
  </si>
  <si>
    <t>2.2</t>
  </si>
  <si>
    <t>2.3</t>
  </si>
  <si>
    <t>2.5</t>
  </si>
  <si>
    <t>Instrumente und Ausrüstung (Technik)</t>
  </si>
  <si>
    <t>Kauf von Maschinen und Anlagen</t>
  </si>
  <si>
    <t>Zuwen-dungen</t>
  </si>
  <si>
    <t>Bare Eigenmittel (u. a. aufgenommene Kredite)</t>
  </si>
  <si>
    <t>Kosten zur Bewertung der erwarteten Umweltauswirkungen wie bspw. Ausgaben für Architekten- und Ingenieurleistungen und Beratung sowie für Beratung zu ökologischer Nachhaltigkeit und wirtschaftlicher Tragfähigkeit, einschließlich Durchführbarkeitsstudien.</t>
  </si>
  <si>
    <t>Laufende Nettoausgaben der OG (Overhead)</t>
  </si>
  <si>
    <t>Leistungs-
gruppe (1-4)</t>
  </si>
  <si>
    <t xml:space="preserve"> 
KG</t>
  </si>
  <si>
    <t>∑</t>
  </si>
  <si>
    <t>Errichtung, Erwerb von unbeweglichem Vermögen</t>
  </si>
  <si>
    <t>Laufende Ausgaben (Overhead) der Operationellen Gruppe (OG) - Fördersatz: 100 %</t>
  </si>
  <si>
    <t>Akronym der Operationellen Gruppe (OG)/ Name des Lead-Partners</t>
  </si>
  <si>
    <t>Eigen-
mittel</t>
  </si>
  <si>
    <t>Investitionen in kleine und mittlere Unternehmen</t>
  </si>
  <si>
    <t>2.4</t>
  </si>
  <si>
    <t>2.6</t>
  </si>
  <si>
    <t>Patente, Rechte und Lizenzen</t>
  </si>
  <si>
    <t>Ausgaben der Operationellen Gruppe (OG) zur Durchführung des Innovationsvorhabens - Fördersatz 100%; auf KG 5 s.o.</t>
  </si>
  <si>
    <t>Angaben zum Fördersatz und zum Vorsteuerabzug sind erforderlich</t>
  </si>
  <si>
    <t>Laufende Bruttoausgaben der OG (Overhead)</t>
  </si>
  <si>
    <t>Private Fremdmittel (Spenden, Sponsoring, etc.)</t>
  </si>
  <si>
    <t>Externe Analysen und Durchführbarkeitsstudien</t>
  </si>
  <si>
    <t>Leistungsbezeichnung</t>
  </si>
  <si>
    <t>Name des Personals</t>
  </si>
  <si>
    <t xml:space="preserve"> Kosten- und Finanzierungsplan: Bestandteil des EIP-Agri Zuwendungsantrags [Intervention, EL-0702] 
Übersicht über die zuwendungsfähigen Ausgaben und die vorgesehenen Finanzierungsmittel</t>
  </si>
  <si>
    <t>Direkte Personalausgaben: Koordination des Vorhabens</t>
  </si>
  <si>
    <r>
      <t>15 %-Pauschale zur Abdeckung indirekter Kosten</t>
    </r>
    <r>
      <rPr>
        <vertAlign val="superscript"/>
        <sz val="12"/>
        <rFont val="Arial"/>
        <family val="2"/>
      </rPr>
      <t>(1)</t>
    </r>
  </si>
  <si>
    <r>
      <t xml:space="preserve">Direkte und indirekte Personalausgaben für die Koordination des EIP-Vorhabens </t>
    </r>
    <r>
      <rPr>
        <b/>
        <sz val="11"/>
        <color theme="1"/>
        <rFont val="Arial"/>
        <family val="2"/>
      </rPr>
      <t/>
    </r>
  </si>
  <si>
    <r>
      <t>Reisekosten</t>
    </r>
    <r>
      <rPr>
        <vertAlign val="superscript"/>
        <sz val="12"/>
        <rFont val="Arial"/>
        <family val="2"/>
      </rPr>
      <t>(2)</t>
    </r>
  </si>
  <si>
    <r>
      <t>Finanzkosten</t>
    </r>
    <r>
      <rPr>
        <vertAlign val="superscript"/>
        <sz val="12"/>
        <rFont val="Arial"/>
        <family val="2"/>
      </rPr>
      <t>(3)</t>
    </r>
  </si>
  <si>
    <r>
      <t>Netzwerkkosten</t>
    </r>
    <r>
      <rPr>
        <vertAlign val="superscript"/>
        <sz val="12"/>
        <rFont val="Arial"/>
        <family val="2"/>
      </rPr>
      <t>(4)</t>
    </r>
  </si>
  <si>
    <t>Inanspruchnahme von externen Dienstleistungen (Fremdpersonal)</t>
  </si>
  <si>
    <r>
      <t>Inanspruchnahme externer Dienstleistungen</t>
    </r>
    <r>
      <rPr>
        <b/>
        <vertAlign val="superscript"/>
        <sz val="12"/>
        <rFont val="Arial"/>
        <family val="2"/>
      </rPr>
      <t>(6)</t>
    </r>
  </si>
  <si>
    <r>
      <t>Eigenleistungen/ Sachleistungen</t>
    </r>
    <r>
      <rPr>
        <b/>
        <vertAlign val="superscript"/>
        <sz val="12"/>
        <rFont val="Arial"/>
        <family val="2"/>
      </rPr>
      <t>(7)</t>
    </r>
  </si>
  <si>
    <t>Direkte Personalausgaben: Durchführung des Vorhabens</t>
  </si>
  <si>
    <t>Direkte und indirekte Personalausgaben für die Durchführung des EIP-Vorhabens</t>
  </si>
  <si>
    <t>Gesamtausgaben der OG (Netto)</t>
  </si>
  <si>
    <t>Gesamtausgaben der OG  (Brutto)</t>
  </si>
  <si>
    <t>Zuwendungen des ELER</t>
  </si>
  <si>
    <r>
      <t>Planungskosten</t>
    </r>
    <r>
      <rPr>
        <vertAlign val="superscript"/>
        <sz val="12"/>
        <rFont val="Arial"/>
        <family val="2"/>
      </rPr>
      <t>(10)</t>
    </r>
  </si>
  <si>
    <t>Stunden-/
Monatsanzahl</t>
  </si>
  <si>
    <t>Stunden-/
Monatssatz</t>
  </si>
  <si>
    <t>Summe der Finanzierungsmittel</t>
  </si>
  <si>
    <t>Ausgaben zur Durchführung des EIP-Vorhabens (Netto)</t>
  </si>
  <si>
    <t>Ausgaben zur Durchführung des EIP-Vorhabens (Brutto)</t>
  </si>
  <si>
    <t>Öffentlichkeitsarbeit (KG 2.4)</t>
  </si>
  <si>
    <t>Veranstaltung(en) (KG 2.5)</t>
  </si>
  <si>
    <t>Freiwillige Arbeit (KG 4.1)</t>
  </si>
  <si>
    <t>Bereitstellung von Grundstücken oder Immobilien (KG 4.2)</t>
  </si>
  <si>
    <t xml:space="preserve">Vorname, Name </t>
  </si>
  <si>
    <t>Sonstige Güter, Ausrüstungsgüter, Material oder Dienstleistungen - Marktwert (Netto) abzüglich 20 % (KG 4.3)</t>
  </si>
  <si>
    <t>Anlage zur Durchführung des Innovationsvorhabens</t>
  </si>
  <si>
    <t>Finanzmittelüberschuss/ -fehlbedarf</t>
  </si>
  <si>
    <r>
      <t>Schulungskosten für Mitglieder</t>
    </r>
    <r>
      <rPr>
        <vertAlign val="superscript"/>
        <sz val="12"/>
        <rFont val="Arial"/>
        <family val="2"/>
      </rPr>
      <t>(5)</t>
    </r>
  </si>
  <si>
    <t>Reise-, Finanz- und Netzwerkkosten sowie Kosten für Öffentlichkeitsarbeit und Schulungen</t>
  </si>
  <si>
    <t>6.1</t>
  </si>
  <si>
    <t>6.2</t>
  </si>
  <si>
    <t>8.1</t>
  </si>
  <si>
    <t>8.2</t>
  </si>
  <si>
    <t>8.3</t>
  </si>
  <si>
    <t>9.1</t>
  </si>
  <si>
    <t>9.2</t>
  </si>
  <si>
    <t>9.3</t>
  </si>
  <si>
    <t>9.4</t>
  </si>
  <si>
    <t>9.5</t>
  </si>
  <si>
    <t>Ja/ Nein</t>
  </si>
  <si>
    <t>Ausgaben für Investitionen für kleine und mittlere Unternehmen - KMU (KG 9)</t>
  </si>
  <si>
    <t>Freiwillige Arbeit (KG 8.1)</t>
  </si>
  <si>
    <t>Bereitstellung von Grundstücken oder Immobilien (KG 8.2)</t>
  </si>
  <si>
    <t>Sonstige Güter, Ausrüstungsgüter, Material oder Dienstleistungen - Marktwert (Netto) abzüglich 20 % (KG 8.3)</t>
  </si>
  <si>
    <t>Instrumente und Ausrüstung (Technik) (KG 9.3)</t>
  </si>
  <si>
    <t>Kauf von Maschinen und Anlagen (KG 9.4)</t>
  </si>
  <si>
    <t>Ausgaben für den Zukauf von Patenten, Rechten und Lizenzgebühren (KG 9.5)</t>
  </si>
  <si>
    <r>
      <t>Hierunter fallen ausschließlich Ausgaben für (von der OG)</t>
    </r>
    <r>
      <rPr>
        <b/>
        <sz val="10"/>
        <color theme="1"/>
        <rFont val="Arial"/>
        <family val="2"/>
      </rPr>
      <t xml:space="preserve"> extern beauftragte </t>
    </r>
    <r>
      <rPr>
        <sz val="10"/>
        <color theme="1"/>
        <rFont val="Arial"/>
        <family val="2"/>
      </rPr>
      <t xml:space="preserve">vorhabenbezogene Analysen und Durchführbarkeitsstudien, die die eigentliche </t>
    </r>
    <r>
      <rPr>
        <b/>
        <sz val="10"/>
        <color theme="1"/>
        <rFont val="Arial"/>
        <family val="2"/>
      </rPr>
      <t>Vorhabendurchführung vorbereiten</t>
    </r>
    <r>
      <rPr>
        <sz val="10"/>
        <color theme="1"/>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</si>
  <si>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t>Anlage zu den laufenden Ausgaben (Overhead) der Operationellen Gruppe</t>
  </si>
  <si>
    <r>
      <t>Externe Analysen und Durchführbarkeitsstudien (KG 3.2)</t>
    </r>
    <r>
      <rPr>
        <b/>
        <vertAlign val="superscript"/>
        <sz val="13"/>
        <rFont val="Arial"/>
        <family val="2"/>
      </rPr>
      <t>(6)</t>
    </r>
  </si>
  <si>
    <r>
      <t>Eigenleistungen/ Sachleistungen (KG 4)</t>
    </r>
    <r>
      <rPr>
        <b/>
        <vertAlign val="superscript"/>
        <sz val="13"/>
        <rFont val="Arial"/>
        <family val="2"/>
      </rPr>
      <t>(7)</t>
    </r>
  </si>
  <si>
    <r>
      <t>Eigenleistungen / Sachleistungen</t>
    </r>
    <r>
      <rPr>
        <b/>
        <vertAlign val="superscript"/>
        <sz val="12"/>
        <rFont val="Arial"/>
        <family val="2"/>
      </rPr>
      <t>(7)</t>
    </r>
  </si>
  <si>
    <r>
      <t xml:space="preserve">Hierunter fallen ausschließlich Ausgaben für (von der OG) </t>
    </r>
    <r>
      <rPr>
        <b/>
        <sz val="10"/>
        <rFont val="Arial"/>
        <family val="2"/>
      </rPr>
      <t xml:space="preserve">extern beauftragte </t>
    </r>
    <r>
      <rPr>
        <sz val="10"/>
        <rFont val="Arial"/>
        <family val="2"/>
      </rPr>
      <t xml:space="preserve">Dienstleistungen (Fremdpersonal, extern beauftragte Analysen und Durchführbarkeitsstudien) </t>
    </r>
    <r>
      <rPr>
        <b/>
        <sz val="10"/>
        <rFont val="Arial"/>
        <family val="2"/>
      </rPr>
      <t>zur eigentlichen Vorhabendurchführung</t>
    </r>
    <r>
      <rPr>
        <sz val="10"/>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</si>
  <si>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r>
      <t>Inanspruchnahme externer Dienstleistungen</t>
    </r>
    <r>
      <rPr>
        <b/>
        <vertAlign val="superscript"/>
        <sz val="12"/>
        <rFont val="Arial"/>
        <family val="2"/>
      </rPr>
      <t>(8)</t>
    </r>
  </si>
  <si>
    <r>
      <t>Untersuchungen, Analysen, Tests inkl. Nutzungskosten für Maschinen und Geräte</t>
    </r>
    <r>
      <rPr>
        <b/>
        <vertAlign val="superscript"/>
        <sz val="12"/>
        <rFont val="Arial"/>
        <family val="2"/>
      </rPr>
      <t>(9)</t>
    </r>
  </si>
  <si>
    <r>
      <t>Inanspruchnahme von externen Dienstleistungen (Fremdpersonal) (KG 3.1)</t>
    </r>
    <r>
      <rPr>
        <b/>
        <vertAlign val="superscript"/>
        <sz val="13"/>
        <rFont val="Arial"/>
        <family val="2"/>
      </rPr>
      <t>(6)</t>
    </r>
  </si>
  <si>
    <r>
      <t>Direkte Personalausgaben zur Durchführung des EIP-Vorhabens (KG 5.1) (ohne 15 % Pauschale</t>
    </r>
    <r>
      <rPr>
        <b/>
        <vertAlign val="superscript"/>
        <sz val="13"/>
        <rFont val="Arial"/>
        <family val="2"/>
      </rPr>
      <t>(1)</t>
    </r>
    <r>
      <rPr>
        <b/>
        <sz val="13"/>
        <rFont val="Arial"/>
        <family val="2"/>
      </rPr>
      <t>)</t>
    </r>
  </si>
  <si>
    <r>
      <t>Direkte Personalausgaben zur Koordination des EIP-Vorhabens (KG 1.1) (ohne 15 % Pauschale</t>
    </r>
    <r>
      <rPr>
        <b/>
        <vertAlign val="superscript"/>
        <sz val="13"/>
        <rFont val="Arial"/>
        <family val="2"/>
      </rPr>
      <t>(1)</t>
    </r>
    <r>
      <rPr>
        <b/>
        <sz val="13"/>
        <rFont val="Arial"/>
        <family val="2"/>
      </rPr>
      <t>)</t>
    </r>
  </si>
  <si>
    <r>
      <t>Kosten für die Inanspruchnahme von externen Dienstleistungen (Fremdpersonal) (KG 6.1)</t>
    </r>
    <r>
      <rPr>
        <b/>
        <vertAlign val="superscript"/>
        <sz val="12"/>
        <rFont val="Arial"/>
        <family val="2"/>
      </rPr>
      <t>(8)</t>
    </r>
  </si>
  <si>
    <r>
      <t>Externe Analysen und Durchführbarkeitsstudien (KG 6.2)</t>
    </r>
    <r>
      <rPr>
        <b/>
        <vertAlign val="superscript"/>
        <sz val="13"/>
        <rFont val="Arial"/>
        <family val="2"/>
      </rPr>
      <t>(8)</t>
    </r>
  </si>
  <si>
    <r>
      <t>Ausgaben für Untersuchungen, Analysen, Tests einschließlich Nutzungskosten für Maschinen und Geräte (KG 7)</t>
    </r>
    <r>
      <rPr>
        <b/>
        <vertAlign val="superscript"/>
        <sz val="13"/>
        <rFont val="Arial"/>
        <family val="2"/>
      </rPr>
      <t>(9)</t>
    </r>
  </si>
  <si>
    <r>
      <t>Eigenleistungen/ Sachleistungen (KG 8)</t>
    </r>
    <r>
      <rPr>
        <b/>
        <vertAlign val="superscript"/>
        <sz val="13"/>
        <rFont val="Arial"/>
        <family val="2"/>
      </rPr>
      <t>(7)</t>
    </r>
  </si>
  <si>
    <t>Errichtung, Erwerb von unbeweglichem Vermögen (KG 9.2)</t>
  </si>
  <si>
    <r>
      <t>Reisekosten (KG 2.1)</t>
    </r>
    <r>
      <rPr>
        <b/>
        <vertAlign val="superscript"/>
        <sz val="12"/>
        <rFont val="Arial"/>
        <family val="2"/>
      </rPr>
      <t>(2)</t>
    </r>
  </si>
  <si>
    <r>
      <t>Finanzkosten (KG 2.2)</t>
    </r>
    <r>
      <rPr>
        <b/>
        <vertAlign val="superscript"/>
        <sz val="12"/>
        <rFont val="Arial"/>
        <family val="2"/>
      </rPr>
      <t>(3)</t>
    </r>
  </si>
  <si>
    <r>
      <t>Netzwerkkosten (KG 2.3)</t>
    </r>
    <r>
      <rPr>
        <b/>
        <vertAlign val="superscript"/>
        <sz val="12"/>
        <rFont val="Arial"/>
        <family val="2"/>
      </rPr>
      <t>(4)</t>
    </r>
  </si>
  <si>
    <r>
      <t>Schulungskosten für Mitglieder (KG 2.6)</t>
    </r>
    <r>
      <rPr>
        <b/>
        <vertAlign val="superscript"/>
        <sz val="12"/>
        <rFont val="Arial"/>
        <family val="2"/>
      </rPr>
      <t>(5)</t>
    </r>
  </si>
  <si>
    <r>
      <t>Planungskosten (KG 9.1)</t>
    </r>
    <r>
      <rPr>
        <b/>
        <vertAlign val="superscript"/>
        <sz val="12"/>
        <rFont val="Arial"/>
        <family val="2"/>
      </rPr>
      <t>(10)</t>
    </r>
  </si>
  <si>
    <t>Die Durchführung des EIP-Vorhabens (KG 9) erhält einen Zuwendungssatz i.H.v.</t>
  </si>
  <si>
    <t>Ausschließlich Kosten für Reisen zu Veranstaltungen der Deutschen Vernetzungsstelle Ländliche Räume, des European CAP Network oder sonstigen Netzwerkveranstaltungen in Abstimmung mit  bzw. auf Einladung der Regionalen Verwaltungsbehörde.</t>
  </si>
  <si>
    <t>Zinsen für eine Kreditaufnahme zur Realisierung des Vorhabens.</t>
  </si>
  <si>
    <t>Kosten für bspw. die Organisation und Durchführung eines Treffens/Austauschs verschiedener Operationeller Gruppen.</t>
  </si>
  <si>
    <t>Beispielsweise Kosten für Referenten.</t>
  </si>
  <si>
    <t>Unter die mit einer Pauschale abgedeckten indirekten Kosten fallen: Büromaterial, Reisekosten (ausgenommen Reise-
kosten für Veranstaltungen der Deutschen Vernetzungsstelle Ländliche Räume, European CAP Network oder sonstige Netzwerkveranstaltungen in Abstimmung mit bzw. auf Einladung der Regionalen Verwaltungsbehörde), Kopier-, Handy- 
und Telefonkosten, Mietkosten für die Büros und Büroausstattung, geringwertige Wirtschaftsgüter (wie z.B. Speicher-
medien), Energiekosten sowie Kosten für interne Sitzungen der OG.</t>
  </si>
  <si>
    <t>Ausgaben für die Arbeit von Forschern im Kontext des Innovationsvorhabens, vorhabenbegleitende Untersuchungen (ggfs. auch von Mitgliedern der OG durchgeführt).</t>
  </si>
  <si>
    <r>
      <rPr>
        <b/>
        <sz val="10"/>
        <rFont val="Arial"/>
        <family val="2"/>
      </rPr>
      <t xml:space="preserve">Förderfähige „direkte Personalausgaben“ des Zuwendungsempfängers werden ausschließlich über Standard-einheitskosten/ Pauschalen abgerechnet. Maßgeblich ist das Konzept "Standardeinheitskosten zur Abrechnung von Personalausgaben sowie „freiwilliger Arbeit“, das auf der Webseite www.gap-sp.rlp.de veröffentlicht wird. </t>
    </r>
    <r>
      <rPr>
        <sz val="10"/>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
lagen (z.B. Arbeitsvertrag, Stellenbeschreibung, Qualifikationsnachweise) sind spätestens mit dem Förderantrag einzu-
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
optionen (VKO) nicht. Die Standardeinheitskostensätze decken die Lohnausgaben einschließlich aller Lohnnebenkosten 
ab (inklusive vertraglicher oder tariflicher Zusatzleistungen [z.B. Urlaubs- und Weihnachtsgeld]). Die Standardeinheits-
kostensätze werden jährlich angepasst. Sie gelten jeweils vom 01. Juli eines Jahres bis zum 30. Juni des Folgejahres 
für alle Bewilligungen in diesem Zeitraum und für die gesamte Laufzeit der in diesem Zeitraum bewilligten Vorhaben (Förderzeitraum). </t>
    </r>
    <r>
      <rPr>
        <b/>
        <sz val="10"/>
        <rFont val="Arial"/>
        <family val="2"/>
      </rPr>
      <t xml:space="preserve">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
Direkte Personalkosten = </t>
    </r>
    <r>
      <rPr>
        <sz val="10"/>
        <rFont val="Arial"/>
        <family val="2"/>
      </rPr>
      <t xml:space="preserve">Förderfähige direkte Personalkosten sind im Rahmen des Antrags- und Bewilligungs-
verfahrens grundsätzlich anerkannte zuwendungsfähige Ausgaben für eigenes, entlohntes Personal des Zuwendungs-
empfängers. </t>
    </r>
  </si>
  <si>
    <t>Stundensatz
15 € / 31 €</t>
  </si>
  <si>
    <r>
      <rPr>
        <b/>
        <sz val="10"/>
        <rFont val="Arial"/>
        <family val="2"/>
      </rPr>
      <t>Eigenleistungen/Sachleistungen/Bereitstellung von Gütern, Ausrüstungsgüter, Material und Dienstleistungen können nach den Vorgaben des GAP-Strategieplans wie folgt gefördert werden:</t>
    </r>
    <r>
      <rPr>
        <sz val="10"/>
        <rFont val="Arial"/>
        <family val="2"/>
      </rPr>
      <t xml:space="preserve">
- Bereitstellung von Grundstücken oder Immobilien - Wert ist von unabhängiger Stelle zu bescheinigen
- Sonstige Güter, Ausrüstungsgüter, Material oder Dienstleistungen - Marktwert abzüglich 20 %
- Die öffentliche Unterstützung darf bei Abschluss des Vorhabens nicht über den förderfähigen Gesamtausgaben 
  abzüglich der Sachleistungen liegen.
- Der Anteil freiwilliger Leistungen darf max. 40 % der förderfähigen Ausgaben betragen.
</t>
    </r>
    <r>
      <rPr>
        <b/>
        <sz val="10"/>
        <rFont val="Arial"/>
        <family val="2"/>
      </rPr>
      <t xml:space="preserve">
Freiwillige Arbeit:
</t>
    </r>
    <r>
      <rPr>
        <sz val="10"/>
        <rFont val="Arial"/>
        <family val="2"/>
      </rPr>
      <t>Eigene Arbeitsleistungen von nicht sozialversicherungspflichtig entlohnten Mitgliedern einer OG können nach den 
jeweils geltenden Stundensätzen der Standardeinheitskosten für Personalausgaben für private Beschäftigte nach „Leistungsgruppe 3 – Fachkräfte“ (33 EUR/Stunde - Stand ab 01.07.2024) abgerechnet werden, sofern der Bewilligungs-
stelle die erforderlichen Qualifikationsnachweise vorgelegt werden. 
Für nicht entlohnte an- und ungelernte Mitarbeiter/innen (Leistungsgruppe 4) gilt die Anwendung der Regelung der so genannten „Freiwilligen Arbeit“: Solche Arbeitsleistungen von Mitgliedern der OG können nur über die geltenden Stundensätze im Rahmen der so genannten „Freiwilligen Arbeit“ entlohnt werden. Der derzeitige Stundensatz hierfür beträgt 16 EUR (Leistungsgruppe 4 abzgl. 20 %; Stand ab 01.07.2024).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</si>
</sst>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 &quot;€&quot;"/>
  </numFmts>
  <fonts count="29" x14ac:knownFonts="1">
    <font>
      <sz val="11"/>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10"/>
      <name val="Arial"/>
      <family val="2"/>
    </font>
    <font>
      <b/>
      <sz val="10"/>
      <name val="Arial"/>
      <family val="2"/>
    </font>
    <font>
      <b/>
      <sz val="11"/>
      <color rgb="FFFF0000"/>
      <name val="Arial"/>
      <family val="2"/>
    </font>
    <font>
      <b/>
      <sz val="11"/>
      <name val="Arial"/>
      <family val="2"/>
    </font>
    <font>
      <sz val="11"/>
      <name val="Arial"/>
      <family val="2"/>
    </font>
    <font>
      <b/>
      <sz val="12"/>
      <name val="Arial"/>
      <family val="2"/>
    </font>
    <font>
      <b/>
      <sz val="15"/>
      <color rgb="FF002060"/>
      <name val="Arial"/>
      <family val="2"/>
    </font>
    <font>
      <b/>
      <sz val="11"/>
      <color rgb="FF002060"/>
      <name val="Arial"/>
      <family val="2"/>
    </font>
    <font>
      <sz val="11"/>
      <color rgb="FF002060"/>
      <name val="Arial"/>
      <family val="2"/>
    </font>
    <font>
      <b/>
      <sz val="12"/>
      <color rgb="FFFF0000"/>
      <name val="Arial"/>
      <family val="2"/>
    </font>
    <font>
      <sz val="12"/>
      <color theme="1"/>
      <name val="Arial"/>
      <family val="2"/>
    </font>
    <font>
      <sz val="12"/>
      <name val="Arial"/>
      <family val="2"/>
    </font>
    <font>
      <sz val="12"/>
      <color rgb="FFFF0000"/>
      <name val="Arial"/>
      <family val="2"/>
    </font>
    <font>
      <sz val="10"/>
      <color theme="1"/>
      <name val="Arial"/>
      <family val="2"/>
    </font>
    <font>
      <b/>
      <sz val="10"/>
      <color theme="1"/>
      <name val="Arial"/>
      <family val="2"/>
    </font>
    <font>
      <b/>
      <sz val="15"/>
      <name val="Arial"/>
      <family val="2"/>
    </font>
    <font>
      <vertAlign val="superscript"/>
      <sz val="12"/>
      <name val="Arial"/>
      <family val="2"/>
    </font>
    <font>
      <b/>
      <vertAlign val="superscript"/>
      <sz val="12"/>
      <name val="Arial"/>
      <family val="2"/>
    </font>
    <font>
      <b/>
      <sz val="14"/>
      <name val="Arial"/>
      <family val="2"/>
    </font>
    <font>
      <b/>
      <sz val="13"/>
      <name val="Arial"/>
      <family val="2"/>
    </font>
    <font>
      <b/>
      <u/>
      <sz val="12"/>
      <name val="Arial"/>
      <family val="2"/>
    </font>
    <font>
      <b/>
      <u/>
      <sz val="12"/>
      <color theme="1"/>
      <name val="Arial"/>
      <family val="2"/>
    </font>
    <font>
      <sz val="12"/>
      <color rgb="FF002060"/>
      <name val="Arial"/>
      <family val="2"/>
    </font>
    <font>
      <b/>
      <vertAlign val="superscript"/>
      <sz val="1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6795556505021"/>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355">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center" vertical="center"/>
    </xf>
    <xf numFmtId="0" fontId="2" fillId="3" borderId="1" xfId="0" applyFont="1" applyFill="1" applyBorder="1"/>
    <xf numFmtId="0" fontId="0" fillId="3" borderId="2" xfId="0" applyFill="1" applyBorder="1"/>
    <xf numFmtId="0" fontId="0" fillId="3" borderId="2" xfId="0" applyFill="1" applyBorder="1" applyAlignment="1">
      <alignment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wrapText="1"/>
    </xf>
    <xf numFmtId="164" fontId="9" fillId="0" borderId="0" xfId="0" applyNumberFormat="1" applyFont="1" applyBorder="1" applyAlignment="1">
      <alignment horizontal="center" vertical="center" wrapText="1"/>
    </xf>
    <xf numFmtId="0" fontId="3" fillId="3" borderId="21" xfId="0" applyFont="1" applyFill="1" applyBorder="1" applyAlignment="1">
      <alignment horizontal="center" vertical="center" wrapText="1"/>
    </xf>
    <xf numFmtId="9" fontId="12" fillId="3" borderId="21" xfId="0" applyNumberFormat="1" applyFont="1" applyFill="1" applyBorder="1" applyAlignment="1">
      <alignment horizontal="center"/>
    </xf>
    <xf numFmtId="4" fontId="13" fillId="0" borderId="16" xfId="0" applyNumberFormat="1" applyFont="1" applyBorder="1" applyAlignment="1">
      <alignment vertical="center"/>
    </xf>
    <xf numFmtId="4" fontId="13" fillId="0" borderId="15" xfId="0" applyNumberFormat="1" applyFont="1" applyBorder="1" applyAlignment="1">
      <alignment vertical="center"/>
    </xf>
    <xf numFmtId="4" fontId="13" fillId="0" borderId="34" xfId="0" applyNumberFormat="1" applyFont="1" applyBorder="1" applyAlignment="1">
      <alignment vertical="center"/>
    </xf>
    <xf numFmtId="4" fontId="13" fillId="0" borderId="10" xfId="0" applyNumberFormat="1" applyFont="1" applyBorder="1" applyAlignment="1">
      <alignment vertical="center"/>
    </xf>
    <xf numFmtId="4" fontId="13" fillId="0" borderId="6" xfId="0" applyNumberFormat="1" applyFont="1" applyBorder="1" applyAlignment="1">
      <alignment vertical="center"/>
    </xf>
    <xf numFmtId="4" fontId="13" fillId="0" borderId="14" xfId="0" applyNumberFormat="1" applyFont="1" applyBorder="1" applyAlignment="1">
      <alignment vertical="center"/>
    </xf>
    <xf numFmtId="4" fontId="13" fillId="0" borderId="17" xfId="0" applyNumberFormat="1" applyFont="1" applyBorder="1" applyAlignment="1">
      <alignment vertical="center"/>
    </xf>
    <xf numFmtId="4" fontId="13" fillId="0" borderId="12" xfId="0" applyNumberFormat="1" applyFont="1" applyBorder="1" applyAlignment="1">
      <alignment vertical="center"/>
    </xf>
    <xf numFmtId="4" fontId="13" fillId="0" borderId="22" xfId="0" applyNumberFormat="1" applyFont="1" applyBorder="1" applyAlignment="1">
      <alignment vertical="center"/>
    </xf>
    <xf numFmtId="4" fontId="12" fillId="0" borderId="27" xfId="0" applyNumberFormat="1" applyFont="1" applyBorder="1" applyAlignment="1">
      <alignment vertical="center"/>
    </xf>
    <xf numFmtId="4" fontId="12" fillId="0" borderId="17" xfId="0" applyNumberFormat="1" applyFont="1" applyBorder="1" applyAlignment="1">
      <alignment vertical="center"/>
    </xf>
    <xf numFmtId="4" fontId="12" fillId="0" borderId="25" xfId="0" applyNumberFormat="1" applyFont="1" applyBorder="1" applyAlignment="1">
      <alignment vertical="center"/>
    </xf>
    <xf numFmtId="4" fontId="12" fillId="0" borderId="30" xfId="0" applyNumberFormat="1" applyFont="1" applyBorder="1" applyAlignment="1">
      <alignment vertical="center"/>
    </xf>
    <xf numFmtId="4" fontId="12" fillId="0" borderId="35" xfId="0" applyNumberFormat="1" applyFont="1" applyBorder="1" applyAlignment="1">
      <alignment vertical="center"/>
    </xf>
    <xf numFmtId="4" fontId="12" fillId="0" borderId="8" xfId="0" applyNumberFormat="1" applyFont="1" applyBorder="1" applyAlignment="1">
      <alignment vertical="center"/>
    </xf>
    <xf numFmtId="0" fontId="13" fillId="0" borderId="0" xfId="0" applyFont="1" applyAlignment="1">
      <alignment vertical="center" wrapText="1"/>
    </xf>
    <xf numFmtId="4" fontId="13" fillId="0" borderId="25" xfId="0" applyNumberFormat="1" applyFont="1" applyBorder="1" applyAlignment="1">
      <alignment vertical="center"/>
    </xf>
    <xf numFmtId="4" fontId="9" fillId="0" borderId="32" xfId="0" applyNumberFormat="1" applyFont="1" applyBorder="1" applyAlignment="1">
      <alignment vertical="center"/>
    </xf>
    <xf numFmtId="4" fontId="9" fillId="0" borderId="36" xfId="0" applyNumberFormat="1" applyFont="1" applyBorder="1" applyAlignment="1">
      <alignment vertical="center"/>
    </xf>
    <xf numFmtId="4" fontId="9" fillId="0" borderId="37" xfId="0" applyNumberFormat="1" applyFont="1" applyBorder="1" applyAlignment="1">
      <alignment vertical="center"/>
    </xf>
    <xf numFmtId="4" fontId="8" fillId="0" borderId="21" xfId="0" applyNumberFormat="1" applyFont="1" applyBorder="1" applyAlignment="1">
      <alignment vertical="center"/>
    </xf>
    <xf numFmtId="4" fontId="9" fillId="0" borderId="45" xfId="0" applyNumberFormat="1" applyFont="1" applyBorder="1" applyAlignment="1">
      <alignment vertical="center"/>
    </xf>
    <xf numFmtId="4" fontId="8" fillId="0" borderId="38" xfId="0" applyNumberFormat="1" applyFont="1" applyBorder="1" applyAlignment="1">
      <alignment vertical="center"/>
    </xf>
    <xf numFmtId="4" fontId="8" fillId="3" borderId="38" xfId="0" applyNumberFormat="1" applyFont="1" applyFill="1" applyBorder="1" applyAlignment="1">
      <alignment vertical="center"/>
    </xf>
    <xf numFmtId="4" fontId="8" fillId="3" borderId="37" xfId="0" applyNumberFormat="1" applyFont="1" applyFill="1" applyBorder="1" applyAlignment="1">
      <alignment vertical="center"/>
    </xf>
    <xf numFmtId="4" fontId="8" fillId="3" borderId="33" xfId="0" applyNumberFormat="1" applyFont="1" applyFill="1" applyBorder="1" applyAlignment="1">
      <alignment vertical="center"/>
    </xf>
    <xf numFmtId="4" fontId="8" fillId="3" borderId="21" xfId="0" applyNumberFormat="1" applyFont="1" applyFill="1" applyBorder="1" applyAlignment="1">
      <alignment vertical="center"/>
    </xf>
    <xf numFmtId="0" fontId="4" fillId="0" borderId="0" xfId="0" applyFont="1" applyAlignment="1">
      <alignment horizontal="center" vertical="center"/>
    </xf>
    <xf numFmtId="0" fontId="0" fillId="0" borderId="25" xfId="0" applyBorder="1"/>
    <xf numFmtId="4" fontId="13" fillId="0" borderId="56" xfId="0" applyNumberFormat="1" applyFont="1" applyBorder="1" applyAlignment="1">
      <alignment vertical="center"/>
    </xf>
    <xf numFmtId="4" fontId="13" fillId="0" borderId="57" xfId="0" applyNumberFormat="1" applyFont="1" applyBorder="1" applyAlignment="1">
      <alignment vertical="center"/>
    </xf>
    <xf numFmtId="4" fontId="13" fillId="0" borderId="58" xfId="0" applyNumberFormat="1" applyFont="1" applyBorder="1" applyAlignment="1">
      <alignment vertical="center"/>
    </xf>
    <xf numFmtId="4" fontId="13" fillId="0" borderId="30" xfId="0" applyNumberFormat="1" applyFont="1" applyBorder="1" applyAlignment="1">
      <alignment vertical="center"/>
    </xf>
    <xf numFmtId="4" fontId="13" fillId="0" borderId="59" xfId="0" applyNumberFormat="1" applyFont="1" applyBorder="1" applyAlignment="1">
      <alignment vertical="center"/>
    </xf>
    <xf numFmtId="4" fontId="13" fillId="0" borderId="60" xfId="0" applyNumberFormat="1" applyFont="1" applyBorder="1" applyAlignment="1">
      <alignment vertical="center"/>
    </xf>
    <xf numFmtId="4" fontId="9" fillId="0" borderId="33" xfId="0" applyNumberFormat="1" applyFont="1" applyBorder="1" applyAlignment="1">
      <alignment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21" xfId="0" applyFont="1" applyFill="1" applyBorder="1" applyAlignment="1">
      <alignment horizontal="center" vertical="center" wrapText="1"/>
    </xf>
    <xf numFmtId="0" fontId="3" fillId="5" borderId="42" xfId="0" applyFont="1" applyFill="1" applyBorder="1" applyAlignment="1">
      <alignment horizontal="center" vertical="center"/>
    </xf>
    <xf numFmtId="4" fontId="8" fillId="0" borderId="41" xfId="0" applyNumberFormat="1" applyFont="1" applyBorder="1" applyAlignment="1">
      <alignment vertical="center"/>
    </xf>
    <xf numFmtId="4" fontId="0" fillId="0" borderId="0" xfId="0" applyNumberFormat="1"/>
    <xf numFmtId="0" fontId="10" fillId="3" borderId="21" xfId="0" applyFont="1" applyFill="1" applyBorder="1" applyAlignment="1">
      <alignment vertical="center" wrapText="1"/>
    </xf>
    <xf numFmtId="0" fontId="16" fillId="0" borderId="32" xfId="0" applyFont="1" applyBorder="1" applyAlignment="1">
      <alignment vertical="center" wrapText="1"/>
    </xf>
    <xf numFmtId="0" fontId="3" fillId="3" borderId="1" xfId="0" applyFont="1" applyFill="1" applyBorder="1" applyAlignment="1">
      <alignment horizontal="center" vertical="center"/>
    </xf>
    <xf numFmtId="0" fontId="16" fillId="0" borderId="36" xfId="0" applyFont="1" applyBorder="1" applyAlignment="1">
      <alignment vertical="center" wrapText="1"/>
    </xf>
    <xf numFmtId="0" fontId="3" fillId="3"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 fontId="9" fillId="0" borderId="42" xfId="0" applyNumberFormat="1" applyFont="1" applyBorder="1" applyAlignment="1">
      <alignment vertical="center"/>
    </xf>
    <xf numFmtId="4" fontId="13" fillId="0" borderId="5" xfId="0" applyNumberFormat="1" applyFont="1" applyBorder="1" applyAlignment="1">
      <alignment vertical="center"/>
    </xf>
    <xf numFmtId="4" fontId="8" fillId="0" borderId="24" xfId="0" applyNumberFormat="1" applyFont="1" applyBorder="1" applyAlignment="1">
      <alignment vertical="center"/>
    </xf>
    <xf numFmtId="4" fontId="8" fillId="0" borderId="13" xfId="0" applyNumberFormat="1" applyFont="1" applyBorder="1" applyAlignment="1">
      <alignment vertical="center"/>
    </xf>
    <xf numFmtId="4" fontId="8" fillId="0" borderId="48" xfId="0" applyNumberFormat="1" applyFont="1" applyBorder="1" applyAlignment="1">
      <alignment vertical="center"/>
    </xf>
    <xf numFmtId="4" fontId="8" fillId="0" borderId="31" xfId="0" applyNumberFormat="1" applyFont="1" applyBorder="1" applyAlignment="1">
      <alignment vertical="center"/>
    </xf>
    <xf numFmtId="4" fontId="8" fillId="0" borderId="19" xfId="0" applyNumberFormat="1" applyFont="1" applyBorder="1" applyAlignment="1">
      <alignment vertical="center"/>
    </xf>
    <xf numFmtId="4" fontId="8" fillId="0" borderId="43" xfId="0" applyNumberFormat="1" applyFont="1" applyBorder="1" applyAlignment="1">
      <alignment vertical="center"/>
    </xf>
    <xf numFmtId="4" fontId="8" fillId="0" borderId="27" xfId="0" applyNumberFormat="1" applyFont="1" applyBorder="1" applyAlignment="1">
      <alignment vertical="center"/>
    </xf>
    <xf numFmtId="4" fontId="8" fillId="0" borderId="46" xfId="0" applyNumberFormat="1" applyFont="1" applyBorder="1" applyAlignment="1">
      <alignment vertical="center"/>
    </xf>
    <xf numFmtId="4" fontId="8" fillId="0" borderId="47" xfId="0" applyNumberFormat="1" applyFont="1" applyBorder="1" applyAlignment="1">
      <alignment vertical="center"/>
    </xf>
    <xf numFmtId="4" fontId="8" fillId="3" borderId="31" xfId="0" applyNumberFormat="1" applyFont="1" applyFill="1" applyBorder="1" applyAlignment="1">
      <alignment vertical="center"/>
    </xf>
    <xf numFmtId="4" fontId="8" fillId="3" borderId="2" xfId="0" applyNumberFormat="1" applyFont="1" applyFill="1" applyBorder="1" applyAlignment="1">
      <alignment vertical="center"/>
    </xf>
    <xf numFmtId="4" fontId="8" fillId="3" borderId="27" xfId="0" applyNumberFormat="1" applyFont="1" applyFill="1" applyBorder="1" applyAlignment="1">
      <alignment vertical="center"/>
    </xf>
    <xf numFmtId="4" fontId="8" fillId="3" borderId="8" xfId="0" applyNumberFormat="1" applyFont="1" applyFill="1" applyBorder="1" applyAlignment="1">
      <alignment vertical="center"/>
    </xf>
    <xf numFmtId="4" fontId="8" fillId="3" borderId="17" xfId="0" applyNumberFormat="1" applyFont="1" applyFill="1" applyBorder="1" applyAlignment="1">
      <alignment vertical="center"/>
    </xf>
    <xf numFmtId="4" fontId="8" fillId="3" borderId="25" xfId="0" applyNumberFormat="1" applyFont="1" applyFill="1" applyBorder="1" applyAlignment="1">
      <alignment vertical="center"/>
    </xf>
    <xf numFmtId="4" fontId="8" fillId="3" borderId="30" xfId="0" applyNumberFormat="1" applyFont="1" applyFill="1" applyBorder="1" applyAlignment="1">
      <alignment vertical="center"/>
    </xf>
    <xf numFmtId="4" fontId="8" fillId="3" borderId="35" xfId="0" applyNumberFormat="1" applyFont="1" applyFill="1" applyBorder="1" applyAlignment="1">
      <alignment vertical="center"/>
    </xf>
    <xf numFmtId="4" fontId="9" fillId="0" borderId="0" xfId="0" applyNumberFormat="1" applyFont="1"/>
    <xf numFmtId="0" fontId="9" fillId="0" borderId="0" xfId="0" applyFont="1"/>
    <xf numFmtId="4" fontId="13" fillId="0" borderId="54" xfId="0" applyNumberFormat="1" applyFont="1" applyBorder="1" applyAlignment="1">
      <alignment vertical="center"/>
    </xf>
    <xf numFmtId="4" fontId="13" fillId="0" borderId="20" xfId="0" applyNumberFormat="1" applyFont="1" applyBorder="1" applyAlignment="1">
      <alignment vertical="center"/>
    </xf>
    <xf numFmtId="4" fontId="13" fillId="0" borderId="53" xfId="0" applyNumberFormat="1" applyFont="1" applyBorder="1" applyAlignment="1">
      <alignment vertical="center"/>
    </xf>
    <xf numFmtId="4" fontId="13" fillId="0" borderId="55" xfId="0" applyNumberFormat="1" applyFont="1" applyBorder="1" applyAlignment="1">
      <alignment vertical="center"/>
    </xf>
    <xf numFmtId="0" fontId="4" fillId="0" borderId="0" xfId="0" applyFont="1" applyAlignment="1">
      <alignment horizontal="center" vertical="center"/>
    </xf>
    <xf numFmtId="0" fontId="3" fillId="3" borderId="42" xfId="0" applyFont="1" applyFill="1" applyBorder="1" applyAlignment="1">
      <alignment horizontal="center" vertical="center"/>
    </xf>
    <xf numFmtId="0" fontId="8" fillId="3" borderId="1" xfId="0" applyFont="1" applyFill="1" applyBorder="1"/>
    <xf numFmtId="0" fontId="10" fillId="5" borderId="42" xfId="0" applyFont="1" applyFill="1" applyBorder="1" applyAlignment="1">
      <alignment horizontal="center" vertical="center"/>
    </xf>
    <xf numFmtId="0" fontId="10" fillId="5" borderId="38" xfId="0" applyFont="1" applyFill="1" applyBorder="1" applyAlignment="1">
      <alignment horizontal="center" vertical="center"/>
    </xf>
    <xf numFmtId="0" fontId="16" fillId="0" borderId="33" xfId="0" applyFont="1" applyBorder="1" applyAlignment="1">
      <alignment vertical="center" wrapText="1"/>
    </xf>
    <xf numFmtId="0" fontId="10" fillId="0" borderId="42" xfId="0" applyFont="1" applyBorder="1" applyAlignment="1">
      <alignment vertical="center" wrapText="1"/>
    </xf>
    <xf numFmtId="0" fontId="16" fillId="0" borderId="45" xfId="0" applyFont="1" applyBorder="1" applyAlignment="1">
      <alignment vertical="center"/>
    </xf>
    <xf numFmtId="0" fontId="16" fillId="0" borderId="37" xfId="0" applyFont="1" applyBorder="1" applyAlignment="1">
      <alignment vertical="center"/>
    </xf>
    <xf numFmtId="0" fontId="10" fillId="0" borderId="21" xfId="0" applyFont="1" applyBorder="1" applyAlignment="1">
      <alignment vertical="center" wrapText="1"/>
    </xf>
    <xf numFmtId="0" fontId="16" fillId="0" borderId="37" xfId="0" applyFont="1" applyBorder="1" applyAlignment="1">
      <alignment vertical="center" wrapText="1"/>
    </xf>
    <xf numFmtId="49" fontId="16" fillId="3" borderId="32"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xf>
    <xf numFmtId="49" fontId="10" fillId="3" borderId="42" xfId="0" applyNumberFormat="1" applyFont="1" applyFill="1" applyBorder="1" applyAlignment="1">
      <alignment horizontal="center" vertical="center"/>
    </xf>
    <xf numFmtId="49" fontId="16" fillId="3" borderId="44" xfId="0" applyNumberFormat="1" applyFont="1" applyFill="1" applyBorder="1" applyAlignment="1">
      <alignment horizontal="center" vertical="center"/>
    </xf>
    <xf numFmtId="49" fontId="16" fillId="3" borderId="29" xfId="0" applyNumberFormat="1" applyFont="1" applyFill="1" applyBorder="1" applyAlignment="1">
      <alignment horizontal="center" vertical="center"/>
    </xf>
    <xf numFmtId="49" fontId="10" fillId="3" borderId="21" xfId="0" applyNumberFormat="1" applyFont="1" applyFill="1" applyBorder="1" applyAlignment="1">
      <alignment horizontal="center" vertical="center"/>
    </xf>
    <xf numFmtId="49" fontId="16" fillId="3" borderId="40" xfId="0" applyNumberFormat="1" applyFont="1" applyFill="1" applyBorder="1" applyAlignment="1">
      <alignment horizontal="center" vertical="center"/>
    </xf>
    <xf numFmtId="0" fontId="10" fillId="3" borderId="21" xfId="0" applyFont="1" applyFill="1" applyBorder="1" applyAlignment="1">
      <alignment horizontal="center" vertical="center"/>
    </xf>
    <xf numFmtId="49" fontId="16" fillId="3" borderId="36" xfId="0" applyNumberFormat="1" applyFont="1" applyFill="1" applyBorder="1" applyAlignment="1">
      <alignment horizontal="center" vertical="center"/>
    </xf>
    <xf numFmtId="0" fontId="16" fillId="0" borderId="45" xfId="0" applyFont="1" applyBorder="1" applyAlignment="1">
      <alignment vertical="center" wrapText="1"/>
    </xf>
    <xf numFmtId="49" fontId="16" fillId="3" borderId="39"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2" xfId="0" applyFont="1" applyFill="1" applyBorder="1" applyAlignment="1">
      <alignment vertical="center"/>
    </xf>
    <xf numFmtId="0" fontId="10" fillId="3" borderId="2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6" xfId="0" applyFont="1" applyFill="1" applyBorder="1" applyAlignment="1">
      <alignment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3" xfId="0" applyFont="1" applyFill="1" applyBorder="1" applyAlignment="1">
      <alignment vertical="center"/>
    </xf>
    <xf numFmtId="0" fontId="10" fillId="0" borderId="32" xfId="0" applyFont="1" applyBorder="1" applyAlignment="1">
      <alignment vertical="center" wrapText="1"/>
    </xf>
    <xf numFmtId="0" fontId="10" fillId="0" borderId="36" xfId="0" applyFont="1" applyBorder="1" applyAlignment="1">
      <alignment vertical="center" wrapText="1"/>
    </xf>
    <xf numFmtId="49" fontId="10" fillId="0" borderId="33" xfId="0" applyNumberFormat="1" applyFont="1" applyBorder="1" applyAlignment="1">
      <alignment vertical="center" wrapText="1"/>
    </xf>
    <xf numFmtId="0" fontId="10" fillId="0" borderId="38" xfId="0" applyFont="1" applyBorder="1" applyAlignment="1">
      <alignment vertical="center" wrapText="1"/>
    </xf>
    <xf numFmtId="0" fontId="10" fillId="0" borderId="37" xfId="0" applyFont="1" applyBorder="1" applyAlignment="1">
      <alignment vertical="center" wrapText="1"/>
    </xf>
    <xf numFmtId="0" fontId="10" fillId="3" borderId="42" xfId="0" applyFont="1" applyFill="1" applyBorder="1" applyAlignment="1">
      <alignment horizontal="center" vertical="center"/>
    </xf>
    <xf numFmtId="0" fontId="3" fillId="3" borderId="3" xfId="0" applyFont="1" applyFill="1" applyBorder="1" applyAlignment="1">
      <alignment horizontal="center" vertical="center"/>
    </xf>
    <xf numFmtId="0" fontId="10" fillId="3" borderId="3" xfId="0" applyFont="1" applyFill="1" applyBorder="1" applyAlignment="1">
      <alignment horizontal="center" vertical="center"/>
    </xf>
    <xf numFmtId="49" fontId="10" fillId="3" borderId="9"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0" fillId="0" borderId="0" xfId="0" applyAlignment="1">
      <alignment horizontal="center"/>
    </xf>
    <xf numFmtId="0" fontId="10" fillId="3" borderId="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6" fillId="0" borderId="49" xfId="0" applyFont="1" applyBorder="1" applyAlignment="1">
      <alignment horizontal="center" vertical="center"/>
    </xf>
    <xf numFmtId="3" fontId="16" fillId="0" borderId="32" xfId="0" applyNumberFormat="1" applyFont="1" applyBorder="1" applyAlignment="1">
      <alignment vertical="center"/>
    </xf>
    <xf numFmtId="1" fontId="16" fillId="0" borderId="32" xfId="0" applyNumberFormat="1" applyFont="1" applyBorder="1" applyAlignment="1">
      <alignment horizontal="center" vertical="center"/>
    </xf>
    <xf numFmtId="164" fontId="16" fillId="0" borderId="39" xfId="0" applyNumberFormat="1" applyFont="1" applyBorder="1" applyAlignment="1">
      <alignment vertical="center" wrapText="1"/>
    </xf>
    <xf numFmtId="0" fontId="16" fillId="0" borderId="50" xfId="0" applyFont="1" applyBorder="1" applyAlignment="1">
      <alignment horizontal="center" vertical="center"/>
    </xf>
    <xf numFmtId="3" fontId="16" fillId="0" borderId="36" xfId="0" applyNumberFormat="1" applyFont="1" applyBorder="1" applyAlignment="1">
      <alignment vertical="center"/>
    </xf>
    <xf numFmtId="1" fontId="16" fillId="0" borderId="36" xfId="0" applyNumberFormat="1" applyFont="1" applyBorder="1" applyAlignment="1">
      <alignment horizontal="center" vertical="center"/>
    </xf>
    <xf numFmtId="164" fontId="16" fillId="0" borderId="40" xfId="0" applyNumberFormat="1" applyFont="1" applyBorder="1" applyAlignment="1">
      <alignment vertical="center" wrapText="1"/>
    </xf>
    <xf numFmtId="0" fontId="16" fillId="0" borderId="51" xfId="0" applyFont="1" applyBorder="1" applyAlignment="1">
      <alignment horizontal="center" vertical="center"/>
    </xf>
    <xf numFmtId="3" fontId="16" fillId="0" borderId="33" xfId="0" applyNumberFormat="1" applyFont="1" applyBorder="1" applyAlignment="1">
      <alignment vertical="center"/>
    </xf>
    <xf numFmtId="1" fontId="16" fillId="0" borderId="33" xfId="0" applyNumberFormat="1" applyFont="1" applyBorder="1" applyAlignment="1">
      <alignment horizontal="center" vertical="center"/>
    </xf>
    <xf numFmtId="164" fontId="16" fillId="0" borderId="52" xfId="0" applyNumberFormat="1" applyFont="1" applyBorder="1" applyAlignment="1">
      <alignment vertical="center" wrapText="1"/>
    </xf>
    <xf numFmtId="0" fontId="16" fillId="0" borderId="0" xfId="0" applyFont="1" applyBorder="1" applyAlignment="1">
      <alignment horizontal="center" vertical="center"/>
    </xf>
    <xf numFmtId="3" fontId="10" fillId="3" borderId="1" xfId="0" applyNumberFormat="1" applyFont="1" applyFill="1" applyBorder="1" applyAlignment="1">
      <alignment horizontal="center" vertical="center"/>
    </xf>
    <xf numFmtId="0" fontId="16" fillId="3" borderId="21" xfId="0" applyFont="1" applyFill="1" applyBorder="1" applyAlignment="1">
      <alignment vertical="center"/>
    </xf>
    <xf numFmtId="164" fontId="10" fillId="3" borderId="9" xfId="0" applyNumberFormat="1" applyFont="1" applyFill="1" applyBorder="1" applyAlignment="1">
      <alignment vertical="center"/>
    </xf>
    <xf numFmtId="0" fontId="26"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49" xfId="0" applyFont="1" applyBorder="1" applyAlignment="1">
      <alignment horizontal="center" vertical="center"/>
    </xf>
    <xf numFmtId="164" fontId="27" fillId="0" borderId="39" xfId="0" applyNumberFormat="1" applyFont="1" applyBorder="1" applyAlignment="1">
      <alignment horizontal="right" vertical="center"/>
    </xf>
    <xf numFmtId="164" fontId="15" fillId="0" borderId="39" xfId="0" applyNumberFormat="1" applyFont="1" applyBorder="1" applyAlignment="1">
      <alignment horizontal="right" vertical="center"/>
    </xf>
    <xf numFmtId="0" fontId="15" fillId="0" borderId="51" xfId="0" applyFont="1" applyBorder="1" applyAlignment="1">
      <alignment horizontal="center" vertical="center"/>
    </xf>
    <xf numFmtId="164" fontId="27" fillId="0" borderId="52" xfId="0" applyNumberFormat="1" applyFont="1" applyBorder="1" applyAlignment="1">
      <alignment horizontal="right" vertical="center"/>
    </xf>
    <xf numFmtId="164" fontId="15" fillId="0" borderId="52" xfId="0" applyNumberFormat="1" applyFont="1" applyBorder="1" applyAlignment="1">
      <alignment horizontal="right" vertical="center"/>
    </xf>
    <xf numFmtId="0" fontId="15" fillId="0" borderId="0" xfId="0" applyFont="1" applyAlignment="1">
      <alignment horizontal="center" vertical="center"/>
    </xf>
    <xf numFmtId="164" fontId="27" fillId="0" borderId="39" xfId="0" applyNumberFormat="1" applyFont="1" applyBorder="1" applyAlignment="1">
      <alignment vertical="center"/>
    </xf>
    <xf numFmtId="164" fontId="15" fillId="0" borderId="32" xfId="0" applyNumberFormat="1" applyFont="1" applyBorder="1" applyAlignment="1">
      <alignment horizontal="right" vertical="center" wrapText="1"/>
    </xf>
    <xf numFmtId="0" fontId="15" fillId="0" borderId="50" xfId="0" applyFont="1" applyBorder="1" applyAlignment="1">
      <alignment horizontal="center" vertical="center"/>
    </xf>
    <xf numFmtId="164" fontId="27" fillId="0" borderId="40" xfId="0" applyNumberFormat="1" applyFont="1" applyBorder="1" applyAlignment="1">
      <alignment vertical="center"/>
    </xf>
    <xf numFmtId="164" fontId="15" fillId="0" borderId="36" xfId="0" applyNumberFormat="1" applyFont="1" applyBorder="1" applyAlignment="1">
      <alignment vertical="center" wrapText="1"/>
    </xf>
    <xf numFmtId="164" fontId="16" fillId="0" borderId="36" xfId="0" applyNumberFormat="1" applyFont="1" applyBorder="1" applyAlignment="1">
      <alignment vertical="center" wrapText="1"/>
    </xf>
    <xf numFmtId="164" fontId="27" fillId="0" borderId="52" xfId="0" applyNumberFormat="1" applyFont="1" applyBorder="1" applyAlignment="1">
      <alignment vertical="center"/>
    </xf>
    <xf numFmtId="164" fontId="16" fillId="0" borderId="33" xfId="0" applyNumberFormat="1" applyFont="1" applyBorder="1" applyAlignment="1">
      <alignment vertical="center" wrapText="1"/>
    </xf>
    <xf numFmtId="0" fontId="10" fillId="3" borderId="2" xfId="0" applyFont="1" applyFill="1" applyBorder="1" applyAlignment="1">
      <alignment horizontal="center" vertical="center" wrapText="1"/>
    </xf>
    <xf numFmtId="165" fontId="27" fillId="0" borderId="32" xfId="0" applyNumberFormat="1" applyFont="1" applyBorder="1" applyAlignment="1">
      <alignment horizontal="center" vertical="center"/>
    </xf>
    <xf numFmtId="1" fontId="27" fillId="0" borderId="54" xfId="0" applyNumberFormat="1" applyFont="1" applyBorder="1" applyAlignment="1">
      <alignment horizontal="center" vertical="center"/>
    </xf>
    <xf numFmtId="164" fontId="15" fillId="0" borderId="32" xfId="0" applyNumberFormat="1" applyFont="1" applyBorder="1" applyAlignment="1">
      <alignment vertical="center"/>
    </xf>
    <xf numFmtId="165" fontId="27" fillId="0" borderId="36" xfId="0" applyNumberFormat="1" applyFont="1" applyBorder="1" applyAlignment="1">
      <alignment horizontal="center" vertical="center"/>
    </xf>
    <xf numFmtId="1" fontId="27" fillId="0" borderId="20" xfId="0" applyNumberFormat="1" applyFont="1" applyBorder="1" applyAlignment="1">
      <alignment horizontal="center" vertical="center"/>
    </xf>
    <xf numFmtId="164" fontId="15" fillId="0" borderId="36" xfId="0" applyNumberFormat="1" applyFont="1" applyBorder="1" applyAlignment="1">
      <alignment vertical="center"/>
    </xf>
    <xf numFmtId="164" fontId="16" fillId="0" borderId="36" xfId="0" applyNumberFormat="1" applyFont="1" applyBorder="1" applyAlignment="1">
      <alignment vertical="center"/>
    </xf>
    <xf numFmtId="1" fontId="27" fillId="0" borderId="20" xfId="0" applyNumberFormat="1" applyFont="1" applyBorder="1" applyAlignment="1">
      <alignment horizontal="center" vertical="center" wrapText="1"/>
    </xf>
    <xf numFmtId="165" fontId="27" fillId="0" borderId="33" xfId="0" applyNumberFormat="1" applyFont="1" applyBorder="1" applyAlignment="1">
      <alignment horizontal="center" vertical="center"/>
    </xf>
    <xf numFmtId="1" fontId="27" fillId="0" borderId="35" xfId="0" applyNumberFormat="1" applyFont="1" applyBorder="1" applyAlignment="1">
      <alignment horizontal="center" vertical="center" wrapText="1"/>
    </xf>
    <xf numFmtId="164" fontId="16" fillId="0" borderId="33" xfId="0" applyNumberFormat="1" applyFont="1" applyBorder="1" applyAlignment="1">
      <alignment vertical="center"/>
    </xf>
    <xf numFmtId="0" fontId="16" fillId="0" borderId="0" xfId="0" applyFont="1" applyBorder="1" applyAlignment="1">
      <alignment horizontal="center" vertical="center" wrapText="1"/>
    </xf>
    <xf numFmtId="164" fontId="16" fillId="0" borderId="0" xfId="0" applyNumberFormat="1" applyFont="1" applyBorder="1" applyAlignment="1">
      <alignment horizontal="center" vertical="center" wrapText="1"/>
    </xf>
    <xf numFmtId="1" fontId="10" fillId="3" borderId="4" xfId="0" applyNumberFormat="1" applyFont="1" applyFill="1" applyBorder="1" applyAlignment="1">
      <alignment horizontal="center" vertical="center"/>
    </xf>
    <xf numFmtId="164" fontId="10" fillId="3" borderId="42" xfId="0" applyNumberFormat="1" applyFont="1" applyFill="1" applyBorder="1" applyAlignment="1">
      <alignment vertical="center"/>
    </xf>
    <xf numFmtId="0" fontId="16" fillId="0" borderId="0" xfId="0" applyFont="1" applyAlignment="1">
      <alignment horizontal="center" vertical="center"/>
    </xf>
    <xf numFmtId="1" fontId="10" fillId="3" borderId="9" xfId="0" applyNumberFormat="1" applyFont="1" applyFill="1" applyBorder="1" applyAlignment="1">
      <alignment horizontal="center" vertical="center"/>
    </xf>
    <xf numFmtId="164" fontId="10" fillId="3" borderId="21" xfId="0" applyNumberFormat="1" applyFont="1" applyFill="1" applyBorder="1" applyAlignment="1">
      <alignment vertical="center"/>
    </xf>
    <xf numFmtId="0" fontId="25" fillId="0" borderId="0" xfId="0" applyFont="1" applyAlignment="1">
      <alignment horizontal="center" vertical="center"/>
    </xf>
    <xf numFmtId="3" fontId="27" fillId="0" borderId="32" xfId="0" applyNumberFormat="1" applyFont="1" applyBorder="1" applyAlignment="1">
      <alignment vertical="center"/>
    </xf>
    <xf numFmtId="1" fontId="27" fillId="0" borderId="32" xfId="0" applyNumberFormat="1" applyFont="1" applyBorder="1" applyAlignment="1">
      <alignment horizontal="center" vertical="center"/>
    </xf>
    <xf numFmtId="165" fontId="27" fillId="0" borderId="39" xfId="0" applyNumberFormat="1" applyFont="1" applyBorder="1" applyAlignment="1">
      <alignment vertical="center" wrapText="1"/>
    </xf>
    <xf numFmtId="164" fontId="15" fillId="0" borderId="39" xfId="0" applyNumberFormat="1" applyFont="1" applyBorder="1" applyAlignment="1">
      <alignment vertical="center" wrapText="1"/>
    </xf>
    <xf numFmtId="3" fontId="27" fillId="0" borderId="36" xfId="0" applyNumberFormat="1" applyFont="1" applyBorder="1" applyAlignment="1">
      <alignment vertical="center"/>
    </xf>
    <xf numFmtId="1" fontId="27" fillId="0" borderId="36" xfId="0" applyNumberFormat="1" applyFont="1" applyBorder="1" applyAlignment="1">
      <alignment horizontal="center" vertical="center"/>
    </xf>
    <xf numFmtId="165" fontId="27" fillId="0" borderId="40" xfId="0" applyNumberFormat="1" applyFont="1" applyBorder="1" applyAlignment="1">
      <alignment vertical="center" wrapText="1"/>
    </xf>
    <xf numFmtId="164" fontId="15" fillId="0" borderId="40" xfId="0" applyNumberFormat="1" applyFont="1" applyBorder="1" applyAlignment="1">
      <alignment vertical="center" wrapText="1"/>
    </xf>
    <xf numFmtId="0" fontId="15" fillId="0" borderId="61" xfId="0" applyFont="1" applyBorder="1" applyAlignment="1">
      <alignment horizontal="center" vertical="center"/>
    </xf>
    <xf numFmtId="3" fontId="27" fillId="0" borderId="37" xfId="0" applyNumberFormat="1" applyFont="1" applyBorder="1" applyAlignment="1">
      <alignment vertical="center"/>
    </xf>
    <xf numFmtId="1" fontId="27" fillId="0" borderId="37" xfId="0" applyNumberFormat="1" applyFont="1" applyBorder="1" applyAlignment="1">
      <alignment horizontal="center" vertical="center"/>
    </xf>
    <xf numFmtId="165" fontId="27" fillId="0" borderId="29" xfId="0" applyNumberFormat="1" applyFont="1" applyBorder="1" applyAlignment="1">
      <alignment vertical="center" wrapText="1"/>
    </xf>
    <xf numFmtId="3" fontId="27" fillId="0" borderId="33" xfId="0" applyNumberFormat="1" applyFont="1" applyBorder="1" applyAlignment="1">
      <alignment vertical="center"/>
    </xf>
    <xf numFmtId="1" fontId="27" fillId="0" borderId="33" xfId="0" applyNumberFormat="1" applyFont="1" applyBorder="1" applyAlignment="1">
      <alignment horizontal="center" vertical="center"/>
    </xf>
    <xf numFmtId="165" fontId="27" fillId="0" borderId="52" xfId="0" applyNumberFormat="1" applyFont="1" applyBorder="1" applyAlignment="1">
      <alignment vertical="center" wrapText="1"/>
    </xf>
    <xf numFmtId="164" fontId="15" fillId="0" borderId="52" xfId="0" applyNumberFormat="1" applyFont="1" applyBorder="1" applyAlignment="1">
      <alignment vertical="center" wrapText="1"/>
    </xf>
    <xf numFmtId="0" fontId="15" fillId="3" borderId="21" xfId="0" applyFont="1" applyFill="1" applyBorder="1" applyAlignment="1">
      <alignment vertical="center"/>
    </xf>
    <xf numFmtId="165" fontId="17" fillId="0" borderId="32" xfId="0" applyNumberFormat="1" applyFont="1" applyBorder="1" applyAlignment="1">
      <alignment horizontal="center" vertical="center"/>
    </xf>
    <xf numFmtId="3" fontId="27" fillId="0" borderId="54" xfId="0" applyNumberFormat="1" applyFont="1" applyBorder="1" applyAlignment="1">
      <alignment horizontal="center" vertical="center"/>
    </xf>
    <xf numFmtId="3" fontId="27" fillId="0" borderId="20" xfId="0" applyNumberFormat="1" applyFont="1" applyBorder="1" applyAlignment="1">
      <alignment horizontal="center" vertical="center"/>
    </xf>
    <xf numFmtId="3" fontId="27" fillId="0" borderId="20" xfId="0" applyNumberFormat="1" applyFont="1" applyBorder="1" applyAlignment="1">
      <alignment horizontal="center" vertical="center" wrapText="1"/>
    </xf>
    <xf numFmtId="3" fontId="27" fillId="0" borderId="35" xfId="0" applyNumberFormat="1" applyFont="1" applyBorder="1" applyAlignment="1">
      <alignment horizontal="center" vertical="center" wrapText="1"/>
    </xf>
    <xf numFmtId="164" fontId="27" fillId="0" borderId="40" xfId="0" applyNumberFormat="1" applyFont="1" applyBorder="1" applyAlignment="1">
      <alignment horizontal="right" vertical="center"/>
    </xf>
    <xf numFmtId="164" fontId="15" fillId="0" borderId="40" xfId="0" applyNumberFormat="1" applyFont="1" applyBorder="1" applyAlignment="1">
      <alignment horizontal="right" vertical="center"/>
    </xf>
    <xf numFmtId="164" fontId="27" fillId="0" borderId="39" xfId="0" applyNumberFormat="1" applyFont="1" applyBorder="1" applyAlignment="1">
      <alignment horizontal="center" vertical="center"/>
    </xf>
    <xf numFmtId="164" fontId="15" fillId="0" borderId="39" xfId="0" applyNumberFormat="1" applyFont="1" applyBorder="1" applyAlignment="1">
      <alignment horizontal="center" vertical="center"/>
    </xf>
    <xf numFmtId="164" fontId="27" fillId="0" borderId="40" xfId="0" applyNumberFormat="1" applyFont="1" applyBorder="1" applyAlignment="1">
      <alignment horizontal="center" vertical="center"/>
    </xf>
    <xf numFmtId="164" fontId="15" fillId="0" borderId="40" xfId="0" applyNumberFormat="1" applyFont="1" applyBorder="1" applyAlignment="1">
      <alignment horizontal="center" vertical="center"/>
    </xf>
    <xf numFmtId="164" fontId="27" fillId="0" borderId="52" xfId="0" applyNumberFormat="1" applyFont="1" applyBorder="1" applyAlignment="1">
      <alignment horizontal="center" vertical="center"/>
    </xf>
    <xf numFmtId="164" fontId="15" fillId="0" borderId="52" xfId="0" applyNumberFormat="1"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4" fillId="0" borderId="0" xfId="0" applyFont="1" applyBorder="1" applyAlignment="1">
      <alignment horizontal="center" vertical="center"/>
    </xf>
    <xf numFmtId="164" fontId="14" fillId="0" borderId="0" xfId="0" applyNumberFormat="1" applyFont="1" applyBorder="1" applyAlignment="1">
      <alignment horizontal="center" vertical="center"/>
    </xf>
    <xf numFmtId="0" fontId="15" fillId="0" borderId="0" xfId="0" applyFont="1"/>
    <xf numFmtId="164" fontId="27" fillId="0" borderId="40" xfId="0" applyNumberFormat="1" applyFont="1" applyBorder="1" applyAlignment="1">
      <alignment horizontal="right" vertical="center" wrapText="1"/>
    </xf>
    <xf numFmtId="164" fontId="15" fillId="0" borderId="40" xfId="0" applyNumberFormat="1" applyFont="1" applyBorder="1" applyAlignment="1">
      <alignment horizontal="right" vertical="center" wrapText="1"/>
    </xf>
    <xf numFmtId="164" fontId="27" fillId="0" borderId="52" xfId="0" applyNumberFormat="1" applyFont="1" applyBorder="1" applyAlignment="1">
      <alignment horizontal="right" vertical="center" wrapText="1"/>
    </xf>
    <xf numFmtId="164" fontId="15" fillId="0" borderId="52" xfId="0" applyNumberFormat="1" applyFont="1" applyBorder="1" applyAlignment="1">
      <alignment horizontal="right" vertical="center" wrapText="1"/>
    </xf>
    <xf numFmtId="4" fontId="12" fillId="0" borderId="31" xfId="0" applyNumberFormat="1" applyFont="1" applyBorder="1" applyAlignment="1">
      <alignment vertical="center"/>
    </xf>
    <xf numFmtId="4" fontId="12" fillId="0" borderId="2" xfId="0" applyNumberFormat="1" applyFont="1" applyBorder="1" applyAlignment="1">
      <alignment vertical="center"/>
    </xf>
    <xf numFmtId="0" fontId="0" fillId="0" borderId="0" xfId="0" applyAlignment="1">
      <alignment horizontal="left"/>
    </xf>
    <xf numFmtId="0" fontId="26" fillId="0" borderId="0" xfId="0" applyFont="1" applyAlignment="1">
      <alignment horizontal="left" vertical="center"/>
    </xf>
    <xf numFmtId="0" fontId="3" fillId="3" borderId="1" xfId="0" applyFont="1" applyFill="1" applyBorder="1" applyAlignment="1">
      <alignment horizontal="left" vertical="center" wrapText="1"/>
    </xf>
    <xf numFmtId="0" fontId="15" fillId="0" borderId="49" xfId="0" applyFont="1" applyBorder="1" applyAlignment="1">
      <alignment horizontal="left" vertical="center"/>
    </xf>
    <xf numFmtId="0" fontId="15" fillId="0" borderId="51" xfId="0" applyFont="1" applyBorder="1" applyAlignment="1">
      <alignment horizontal="left" vertical="center"/>
    </xf>
    <xf numFmtId="0" fontId="16" fillId="0" borderId="0" xfId="0" applyFont="1" applyBorder="1" applyAlignment="1">
      <alignment horizontal="left" vertical="center"/>
    </xf>
    <xf numFmtId="0" fontId="15" fillId="0" borderId="0" xfId="0" applyFont="1" applyAlignment="1">
      <alignment horizontal="left" vertical="center"/>
    </xf>
    <xf numFmtId="0" fontId="10" fillId="3" borderId="21" xfId="0" applyFont="1" applyFill="1" applyBorder="1" applyAlignment="1">
      <alignment horizontal="left" vertical="center"/>
    </xf>
    <xf numFmtId="3" fontId="10" fillId="3" borderId="9" xfId="0" applyNumberFormat="1" applyFont="1" applyFill="1" applyBorder="1" applyAlignment="1">
      <alignment horizontal="center" vertical="center"/>
    </xf>
    <xf numFmtId="4" fontId="13" fillId="0" borderId="30" xfId="0" applyNumberFormat="1" applyFont="1" applyBorder="1" applyAlignment="1" applyProtection="1">
      <alignment vertical="center"/>
    </xf>
    <xf numFmtId="0" fontId="5" fillId="4" borderId="49" xfId="0" applyFont="1" applyFill="1" applyBorder="1" applyAlignment="1">
      <alignment vertical="center" wrapText="1"/>
    </xf>
    <xf numFmtId="0" fontId="5" fillId="4" borderId="62" xfId="0" applyFont="1" applyFill="1" applyBorder="1" applyAlignment="1">
      <alignment vertical="center" wrapText="1"/>
    </xf>
    <xf numFmtId="0" fontId="6" fillId="4"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3" borderId="7" xfId="0" applyFont="1" applyFill="1" applyBorder="1" applyAlignment="1">
      <alignment horizontal="center" vertical="center" textRotation="90" wrapText="1"/>
    </xf>
    <xf numFmtId="0" fontId="3" fillId="3" borderId="28"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5" borderId="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0" fillId="3" borderId="38" xfId="0" applyFont="1" applyFill="1" applyBorder="1" applyAlignment="1">
      <alignment horizontal="left" vertical="center"/>
    </xf>
    <xf numFmtId="0" fontId="10" fillId="3" borderId="41" xfId="0" applyFont="1" applyFill="1" applyBorder="1" applyAlignment="1">
      <alignment horizontal="left" vertical="center"/>
    </xf>
    <xf numFmtId="0" fontId="10" fillId="3" borderId="45" xfId="0" applyFont="1" applyFill="1" applyBorder="1" applyAlignment="1">
      <alignment horizontal="left" vertical="center"/>
    </xf>
    <xf numFmtId="0" fontId="3" fillId="3" borderId="38" xfId="0" applyFont="1" applyFill="1" applyBorder="1" applyAlignment="1">
      <alignment horizontal="left" vertical="center"/>
    </xf>
    <xf numFmtId="0" fontId="3" fillId="3" borderId="41" xfId="0" applyFont="1" applyFill="1" applyBorder="1" applyAlignment="1">
      <alignment horizontal="left" vertical="center"/>
    </xf>
    <xf numFmtId="0" fontId="10" fillId="3" borderId="42" xfId="0" applyFont="1" applyFill="1" applyBorder="1" applyAlignment="1">
      <alignment horizontal="left" vertical="center"/>
    </xf>
    <xf numFmtId="0" fontId="10" fillId="3" borderId="7" xfId="0" applyFont="1" applyFill="1" applyBorder="1" applyAlignment="1">
      <alignment horizontal="center" vertical="center" textRotation="90" wrapText="1"/>
    </xf>
    <xf numFmtId="0" fontId="10" fillId="3" borderId="28" xfId="0" applyFont="1" applyFill="1" applyBorder="1" applyAlignment="1">
      <alignment horizontal="center" vertical="center" textRotation="90" wrapText="1"/>
    </xf>
    <xf numFmtId="0" fontId="10" fillId="3" borderId="23"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0" fillId="3" borderId="3" xfId="0" applyFont="1" applyFill="1" applyBorder="1" applyAlignment="1">
      <alignment horizontal="center" vertical="center" textRotation="90" wrapText="1"/>
    </xf>
    <xf numFmtId="0" fontId="10" fillId="3" borderId="4" xfId="0" applyFont="1" applyFill="1" applyBorder="1" applyAlignment="1">
      <alignment horizontal="center" vertical="center" textRotation="90"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42" xfId="0" applyFont="1" applyFill="1" applyBorder="1" applyAlignment="1">
      <alignment horizontal="left" vertical="center"/>
    </xf>
    <xf numFmtId="0" fontId="27" fillId="0" borderId="49" xfId="0" applyFont="1" applyBorder="1" applyAlignment="1">
      <alignment horizontal="left" vertical="center"/>
    </xf>
    <xf numFmtId="0" fontId="27" fillId="0" borderId="54" xfId="0" applyFont="1" applyBorder="1" applyAlignment="1">
      <alignment horizontal="left" vertical="center"/>
    </xf>
    <xf numFmtId="0" fontId="27" fillId="0" borderId="39" xfId="0" applyFont="1" applyBorder="1" applyAlignment="1">
      <alignment horizontal="left" vertical="center"/>
    </xf>
    <xf numFmtId="0" fontId="27" fillId="0" borderId="50" xfId="0" applyFont="1" applyBorder="1" applyAlignment="1">
      <alignment horizontal="left" vertical="center"/>
    </xf>
    <xf numFmtId="0" fontId="27" fillId="0" borderId="20" xfId="0" applyFont="1" applyBorder="1" applyAlignment="1">
      <alignment horizontal="left" vertical="center"/>
    </xf>
    <xf numFmtId="0" fontId="27" fillId="0" borderId="40" xfId="0" applyFont="1" applyBorder="1" applyAlignment="1">
      <alignment horizontal="left" vertical="center"/>
    </xf>
    <xf numFmtId="0" fontId="27" fillId="0" borderId="51" xfId="0" applyFont="1" applyBorder="1" applyAlignment="1">
      <alignment horizontal="left" vertical="center"/>
    </xf>
    <xf numFmtId="0" fontId="27" fillId="0" borderId="35" xfId="0" applyFont="1" applyBorder="1" applyAlignment="1">
      <alignment horizontal="left" vertical="center"/>
    </xf>
    <xf numFmtId="0" fontId="27" fillId="0" borderId="52" xfId="0" applyFont="1" applyBorder="1" applyAlignment="1">
      <alignment horizontal="left" vertical="center"/>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164" fontId="10" fillId="3" borderId="3"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9" xfId="0" applyFont="1" applyFill="1" applyBorder="1" applyAlignment="1">
      <alignment horizontal="center" vertical="center"/>
    </xf>
    <xf numFmtId="0" fontId="2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3" xfId="0" applyFont="1" applyBorder="1" applyAlignment="1">
      <alignment horizontal="left" vertical="center"/>
    </xf>
    <xf numFmtId="0" fontId="27" fillId="0" borderId="55" xfId="0" applyFont="1" applyBorder="1" applyAlignment="1">
      <alignment horizontal="left" vertical="center"/>
    </xf>
    <xf numFmtId="0" fontId="27" fillId="0" borderId="4" xfId="0" applyFont="1" applyBorder="1" applyAlignment="1">
      <alignment horizontal="left"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6"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25" fillId="0" borderId="0" xfId="0" applyFont="1" applyAlignment="1">
      <alignment horizontal="center" vertical="center" wrapText="1"/>
    </xf>
    <xf numFmtId="0" fontId="10" fillId="3" borderId="1" xfId="0" applyFont="1" applyFill="1" applyBorder="1" applyAlignment="1">
      <alignment horizontal="center" vertical="center" wrapText="1"/>
    </xf>
    <xf numFmtId="0" fontId="27" fillId="0" borderId="49" xfId="0" applyFont="1" applyBorder="1" applyAlignment="1">
      <alignment vertical="center"/>
    </xf>
    <xf numFmtId="0" fontId="27" fillId="0" borderId="54" xfId="0" applyFont="1" applyBorder="1" applyAlignment="1">
      <alignment vertical="center"/>
    </xf>
    <xf numFmtId="0" fontId="27" fillId="0" borderId="39" xfId="0" applyFont="1" applyBorder="1" applyAlignment="1">
      <alignment vertical="center"/>
    </xf>
    <xf numFmtId="0" fontId="16" fillId="0" borderId="49" xfId="0" applyFont="1" applyBorder="1" applyAlignment="1">
      <alignment horizontal="left" vertical="center"/>
    </xf>
    <xf numFmtId="0" fontId="16" fillId="0" borderId="54" xfId="0" applyFont="1" applyBorder="1" applyAlignment="1">
      <alignment horizontal="left" vertical="center"/>
    </xf>
    <xf numFmtId="0" fontId="16" fillId="0" borderId="39" xfId="0" applyFont="1" applyBorder="1" applyAlignment="1">
      <alignment horizontal="left" vertical="center"/>
    </xf>
    <xf numFmtId="0" fontId="16" fillId="0" borderId="50" xfId="0" applyFont="1" applyBorder="1" applyAlignment="1">
      <alignment horizontal="left" vertical="center"/>
    </xf>
    <xf numFmtId="0" fontId="16" fillId="0" borderId="20" xfId="0" applyFont="1" applyBorder="1" applyAlignment="1">
      <alignment horizontal="left" vertical="center"/>
    </xf>
    <xf numFmtId="0" fontId="16" fillId="0" borderId="40" xfId="0" applyFont="1" applyBorder="1" applyAlignment="1">
      <alignment horizontal="left" vertical="center"/>
    </xf>
    <xf numFmtId="0" fontId="16" fillId="0" borderId="51" xfId="0" applyFont="1" applyBorder="1" applyAlignment="1">
      <alignment horizontal="left" vertical="center"/>
    </xf>
    <xf numFmtId="0" fontId="16" fillId="0" borderId="35" xfId="0" applyFont="1" applyBorder="1" applyAlignment="1">
      <alignment horizontal="left" vertical="center"/>
    </xf>
    <xf numFmtId="0" fontId="16" fillId="0" borderId="52" xfId="0" applyFont="1" applyBorder="1" applyAlignment="1">
      <alignment horizontal="left" vertical="center"/>
    </xf>
    <xf numFmtId="0" fontId="27" fillId="0" borderId="50" xfId="0" applyFont="1" applyBorder="1" applyAlignment="1">
      <alignment vertical="center"/>
    </xf>
    <xf numFmtId="0" fontId="27" fillId="0" borderId="20" xfId="0" applyFont="1" applyBorder="1" applyAlignment="1">
      <alignment vertical="center"/>
    </xf>
    <xf numFmtId="0" fontId="27" fillId="0" borderId="40"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27" fillId="0" borderId="52" xfId="0" applyFont="1" applyBorder="1" applyAlignment="1">
      <alignment vertical="center"/>
    </xf>
    <xf numFmtId="0" fontId="3" fillId="3" borderId="9" xfId="0" applyFont="1" applyFill="1" applyBorder="1" applyAlignment="1">
      <alignment horizontal="center" vertical="center"/>
    </xf>
    <xf numFmtId="0" fontId="27" fillId="0" borderId="35" xfId="0" applyFont="1" applyBorder="1" applyAlignment="1">
      <alignment horizontal="left" vertical="center" wrapText="1"/>
    </xf>
    <xf numFmtId="0" fontId="27" fillId="0" borderId="52" xfId="0" applyFont="1" applyBorder="1" applyAlignment="1">
      <alignment horizontal="left" vertical="center" wrapText="1"/>
    </xf>
    <xf numFmtId="0" fontId="27" fillId="0" borderId="51" xfId="0" applyFont="1" applyBorder="1" applyAlignment="1">
      <alignment horizontal="left" vertical="center" wrapText="1"/>
    </xf>
    <xf numFmtId="0" fontId="10" fillId="3" borderId="3"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4" xfId="0" applyFont="1" applyFill="1" applyBorder="1" applyAlignment="1">
      <alignment horizontal="center" vertical="center"/>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5" fillId="0" borderId="3" xfId="0" applyFont="1" applyBorder="1" applyAlignment="1">
      <alignment horizontal="left" vertical="center" wrapText="1"/>
    </xf>
    <xf numFmtId="0" fontId="5" fillId="0" borderId="55" xfId="0" applyFont="1" applyBorder="1" applyAlignment="1">
      <alignment horizontal="left" vertical="center" wrapText="1"/>
    </xf>
    <xf numFmtId="0" fontId="5" fillId="0" borderId="4" xfId="0" applyFont="1" applyBorder="1" applyAlignment="1">
      <alignment horizontal="left" vertical="center" wrapText="1"/>
    </xf>
    <xf numFmtId="0" fontId="18" fillId="0" borderId="62" xfId="0" applyFont="1" applyBorder="1" applyAlignment="1">
      <alignment horizontal="left" vertical="center" wrapText="1"/>
    </xf>
    <xf numFmtId="0" fontId="18" fillId="0" borderId="26" xfId="0" applyFont="1" applyBorder="1" applyAlignment="1">
      <alignment horizontal="left" vertical="center" wrapText="1"/>
    </xf>
    <xf numFmtId="0" fontId="18" fillId="0" borderId="44" xfId="0" applyFont="1" applyBorder="1" applyAlignment="1">
      <alignment horizontal="left" vertical="center" wrapText="1"/>
    </xf>
    <xf numFmtId="0" fontId="5" fillId="0" borderId="50" xfId="0" applyFont="1" applyBorder="1" applyAlignment="1">
      <alignment horizontal="left" vertical="center" wrapText="1"/>
    </xf>
    <xf numFmtId="0" fontId="5" fillId="0" borderId="20" xfId="0" applyFont="1" applyBorder="1" applyAlignment="1">
      <alignment horizontal="left" vertical="center" wrapText="1"/>
    </xf>
    <xf numFmtId="0" fontId="5" fillId="0" borderId="40" xfId="0" applyFont="1" applyBorder="1" applyAlignment="1">
      <alignment horizontal="left" vertical="center" wrapText="1"/>
    </xf>
    <xf numFmtId="0" fontId="5" fillId="0" borderId="49" xfId="0" applyFont="1" applyBorder="1" applyAlignment="1">
      <alignment horizontal="left" vertical="center" wrapText="1"/>
    </xf>
    <xf numFmtId="0" fontId="5" fillId="0" borderId="54" xfId="0" applyFont="1" applyBorder="1" applyAlignment="1">
      <alignment horizontal="left" vertical="center" wrapText="1"/>
    </xf>
    <xf numFmtId="0" fontId="5" fillId="0" borderId="39" xfId="0" applyFont="1" applyBorder="1" applyAlignment="1">
      <alignment horizontal="left" vertical="center" wrapText="1"/>
    </xf>
    <xf numFmtId="0" fontId="5" fillId="0" borderId="62" xfId="0" applyFont="1" applyBorder="1" applyAlignment="1">
      <alignment horizontal="left" vertical="center" wrapText="1"/>
    </xf>
    <xf numFmtId="0" fontId="5" fillId="0" borderId="26" xfId="0" applyFont="1" applyBorder="1" applyAlignment="1">
      <alignment horizontal="left" vertical="center" wrapText="1"/>
    </xf>
    <xf numFmtId="0" fontId="5" fillId="0" borderId="44" xfId="0" applyFont="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A5FBFB"/>
      <color rgb="FFA7E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2"/>
  <sheetViews>
    <sheetView tabSelected="1" zoomScale="90" zoomScaleNormal="90" zoomScaleSheetLayoutView="100" workbookViewId="0">
      <selection sqref="A1:J1"/>
    </sheetView>
  </sheetViews>
  <sheetFormatPr baseColWidth="10" defaultRowHeight="14.25" x14ac:dyDescent="0.2"/>
  <cols>
    <col min="1" max="1" width="1.875" customWidth="1"/>
    <col min="2" max="2" width="4.625" customWidth="1"/>
    <col min="3" max="3" width="55.375" customWidth="1"/>
    <col min="4" max="10" width="11.5" customWidth="1"/>
  </cols>
  <sheetData>
    <row r="1" spans="1:10" s="1" customFormat="1" ht="41.25" customHeight="1" thickBot="1" x14ac:dyDescent="0.25">
      <c r="A1" s="243" t="s">
        <v>80</v>
      </c>
      <c r="B1" s="244"/>
      <c r="C1" s="244"/>
      <c r="D1" s="244"/>
      <c r="E1" s="244"/>
      <c r="F1" s="244"/>
      <c r="G1" s="244"/>
      <c r="H1" s="244"/>
      <c r="I1" s="244"/>
      <c r="J1" s="245"/>
    </row>
    <row r="2" spans="1:10" s="1" customFormat="1" ht="33" customHeight="1" thickBot="1" x14ac:dyDescent="0.25">
      <c r="A2" s="246" t="s">
        <v>67</v>
      </c>
      <c r="B2" s="247"/>
      <c r="C2" s="247"/>
      <c r="D2" s="247"/>
      <c r="E2" s="247"/>
      <c r="F2" s="247"/>
      <c r="G2" s="247"/>
      <c r="H2" s="247"/>
      <c r="I2" s="247"/>
      <c r="J2" s="248"/>
    </row>
    <row r="3" spans="1:10" s="1" customFormat="1" ht="10.5" customHeight="1" thickBot="1" x14ac:dyDescent="0.25">
      <c r="A3"/>
      <c r="B3"/>
      <c r="C3"/>
      <c r="D3"/>
    </row>
    <row r="4" spans="1:10" s="1" customFormat="1" ht="18" customHeight="1" thickBot="1" x14ac:dyDescent="0.3">
      <c r="A4" s="91" t="s">
        <v>150</v>
      </c>
      <c r="B4" s="5"/>
      <c r="C4" s="5"/>
      <c r="D4" s="6"/>
      <c r="E4" s="12">
        <v>0</v>
      </c>
      <c r="F4" s="249" t="s">
        <v>34</v>
      </c>
      <c r="G4" s="250"/>
      <c r="H4" s="250"/>
      <c r="I4" s="250"/>
      <c r="J4" s="251"/>
    </row>
    <row r="5" spans="1:10" s="1" customFormat="1" ht="4.5" customHeight="1" thickBot="1" x14ac:dyDescent="0.25">
      <c r="A5" s="28"/>
      <c r="B5" s="28"/>
      <c r="C5" s="28"/>
      <c r="D5" s="28"/>
      <c r="E5" s="28"/>
      <c r="F5" s="28"/>
      <c r="G5" s="28"/>
      <c r="H5" s="28"/>
      <c r="I5" s="28"/>
      <c r="J5" s="28"/>
    </row>
    <row r="6" spans="1:10" ht="18" customHeight="1" thickBot="1" x14ac:dyDescent="0.3">
      <c r="A6" s="4" t="s">
        <v>21</v>
      </c>
      <c r="B6" s="5"/>
      <c r="C6" s="5"/>
      <c r="D6" s="6"/>
      <c r="E6" s="12" t="s">
        <v>121</v>
      </c>
      <c r="F6" s="249" t="s">
        <v>74</v>
      </c>
      <c r="G6" s="250"/>
      <c r="H6" s="250"/>
      <c r="I6" s="250"/>
      <c r="J6" s="251"/>
    </row>
    <row r="7" spans="1:10" ht="15" thickBot="1" x14ac:dyDescent="0.25"/>
    <row r="8" spans="1:10" ht="30" customHeight="1" thickBot="1" x14ac:dyDescent="0.25">
      <c r="A8" s="261" t="s">
        <v>63</v>
      </c>
      <c r="B8" s="262"/>
      <c r="C8" s="93" t="s">
        <v>32</v>
      </c>
      <c r="D8" s="49" t="s">
        <v>47</v>
      </c>
      <c r="E8" s="50" t="s">
        <v>48</v>
      </c>
      <c r="F8" s="50" t="s">
        <v>49</v>
      </c>
      <c r="G8" s="50" t="s">
        <v>50</v>
      </c>
      <c r="H8" s="51" t="s">
        <v>51</v>
      </c>
      <c r="I8" s="52" t="s">
        <v>27</v>
      </c>
      <c r="J8" s="52" t="s">
        <v>28</v>
      </c>
    </row>
    <row r="9" spans="1:10" ht="16.5" thickBot="1" x14ac:dyDescent="0.25">
      <c r="A9" s="255"/>
      <c r="B9" s="256"/>
      <c r="C9" s="92"/>
      <c r="D9" s="252" t="s">
        <v>33</v>
      </c>
      <c r="E9" s="253"/>
      <c r="F9" s="253"/>
      <c r="G9" s="253"/>
      <c r="H9" s="253"/>
      <c r="I9" s="254"/>
      <c r="J9" s="53"/>
    </row>
    <row r="10" spans="1:10" ht="9.9499999999999993" customHeight="1" thickBot="1" x14ac:dyDescent="0.25">
      <c r="A10" s="84"/>
      <c r="B10" s="84"/>
      <c r="C10" s="84"/>
      <c r="I10" s="83"/>
      <c r="J10" s="84"/>
    </row>
    <row r="11" spans="1:10" ht="23.25" customHeight="1" thickBot="1" x14ac:dyDescent="0.25">
      <c r="A11" s="275" t="s">
        <v>66</v>
      </c>
      <c r="B11" s="276"/>
      <c r="C11" s="276"/>
      <c r="D11" s="276"/>
      <c r="E11" s="276"/>
      <c r="F11" s="276"/>
      <c r="G11" s="276"/>
      <c r="H11" s="276"/>
      <c r="I11" s="276"/>
      <c r="J11" s="277"/>
    </row>
    <row r="12" spans="1:10" ht="18" customHeight="1" x14ac:dyDescent="0.2">
      <c r="A12" s="266">
        <v>1</v>
      </c>
      <c r="B12" s="100" t="s">
        <v>3</v>
      </c>
      <c r="C12" s="57" t="s">
        <v>81</v>
      </c>
      <c r="D12" s="42">
        <v>0</v>
      </c>
      <c r="E12" s="43">
        <v>0</v>
      </c>
      <c r="F12" s="43">
        <v>0</v>
      </c>
      <c r="G12" s="43">
        <v>0</v>
      </c>
      <c r="H12" s="44">
        <v>0</v>
      </c>
      <c r="I12" s="30">
        <f>SUM(D12:H12)</f>
        <v>0</v>
      </c>
      <c r="J12" s="30">
        <f>SUM(D12:H12)</f>
        <v>0</v>
      </c>
    </row>
    <row r="13" spans="1:10" ht="18" customHeight="1" thickBot="1" x14ac:dyDescent="0.25">
      <c r="A13" s="267"/>
      <c r="B13" s="101" t="s">
        <v>4</v>
      </c>
      <c r="C13" s="94" t="s">
        <v>82</v>
      </c>
      <c r="D13" s="239">
        <f t="shared" ref="D13:H13" si="0">D12*0.15</f>
        <v>0</v>
      </c>
      <c r="E13" s="45">
        <f t="shared" si="0"/>
        <v>0</v>
      </c>
      <c r="F13" s="45">
        <f t="shared" si="0"/>
        <v>0</v>
      </c>
      <c r="G13" s="46">
        <f t="shared" si="0"/>
        <v>0</v>
      </c>
      <c r="H13" s="47">
        <f t="shared" si="0"/>
        <v>0</v>
      </c>
      <c r="I13" s="48">
        <f>SUM(D13:H13)</f>
        <v>0</v>
      </c>
      <c r="J13" s="48">
        <f>SUM(D13:H13)</f>
        <v>0</v>
      </c>
    </row>
    <row r="14" spans="1:10" ht="32.25" thickBot="1" x14ac:dyDescent="0.25">
      <c r="A14" s="278"/>
      <c r="B14" s="102" t="s">
        <v>64</v>
      </c>
      <c r="C14" s="95" t="s">
        <v>83</v>
      </c>
      <c r="D14" s="66">
        <f>SUM(D12:D13)</f>
        <v>0</v>
      </c>
      <c r="E14" s="66">
        <f t="shared" ref="E14:H14" si="1">SUM(E12:E13)</f>
        <v>0</v>
      </c>
      <c r="F14" s="66">
        <f t="shared" si="1"/>
        <v>0</v>
      </c>
      <c r="G14" s="67">
        <f t="shared" si="1"/>
        <v>0</v>
      </c>
      <c r="H14" s="68">
        <f t="shared" si="1"/>
        <v>0</v>
      </c>
      <c r="I14" s="54">
        <f>SUM(I12:I13)</f>
        <v>0</v>
      </c>
      <c r="J14" s="54">
        <f>SUM(J12:J13)</f>
        <v>0</v>
      </c>
    </row>
    <row r="15" spans="1:10" ht="18" customHeight="1" x14ac:dyDescent="0.2">
      <c r="A15" s="266">
        <v>2</v>
      </c>
      <c r="B15" s="103" t="s">
        <v>5</v>
      </c>
      <c r="C15" s="96" t="s">
        <v>84</v>
      </c>
      <c r="D15" s="42">
        <v>0</v>
      </c>
      <c r="E15" s="43">
        <v>0</v>
      </c>
      <c r="F15" s="43">
        <v>0</v>
      </c>
      <c r="G15" s="43">
        <v>0</v>
      </c>
      <c r="H15" s="44">
        <v>0</v>
      </c>
      <c r="I15" s="30">
        <f t="shared" ref="I15:I20" si="2">SUM(D15:H15)</f>
        <v>0</v>
      </c>
      <c r="J15" s="30">
        <f>SUM(D15:H15)*1.19</f>
        <v>0</v>
      </c>
    </row>
    <row r="16" spans="1:10" ht="18" customHeight="1" x14ac:dyDescent="0.2">
      <c r="A16" s="267"/>
      <c r="B16" s="103" t="s">
        <v>53</v>
      </c>
      <c r="C16" s="96" t="s">
        <v>85</v>
      </c>
      <c r="D16" s="13">
        <v>0</v>
      </c>
      <c r="E16" s="14">
        <v>0</v>
      </c>
      <c r="F16" s="14">
        <v>0</v>
      </c>
      <c r="G16" s="14">
        <v>0</v>
      </c>
      <c r="H16" s="15">
        <v>0</v>
      </c>
      <c r="I16" s="34">
        <f t="shared" si="2"/>
        <v>0</v>
      </c>
      <c r="J16" s="34">
        <f>SUM(D16:H16)</f>
        <v>0</v>
      </c>
    </row>
    <row r="17" spans="1:16383" ht="18" customHeight="1" x14ac:dyDescent="0.2">
      <c r="A17" s="267"/>
      <c r="B17" s="103" t="s">
        <v>54</v>
      </c>
      <c r="C17" s="96" t="s">
        <v>86</v>
      </c>
      <c r="D17" s="13">
        <v>0</v>
      </c>
      <c r="E17" s="14">
        <v>0</v>
      </c>
      <c r="F17" s="14">
        <v>0</v>
      </c>
      <c r="G17" s="14">
        <v>0</v>
      </c>
      <c r="H17" s="15">
        <v>0</v>
      </c>
      <c r="I17" s="34">
        <f t="shared" si="2"/>
        <v>0</v>
      </c>
      <c r="J17" s="34">
        <f>SUM(D17:H17)*1.19</f>
        <v>0</v>
      </c>
    </row>
    <row r="18" spans="1:16383" s="2" customFormat="1" ht="18" customHeight="1" x14ac:dyDescent="0.2">
      <c r="A18" s="267"/>
      <c r="B18" s="103" t="s">
        <v>70</v>
      </c>
      <c r="C18" s="96" t="s">
        <v>37</v>
      </c>
      <c r="D18" s="13">
        <v>0</v>
      </c>
      <c r="E18" s="14">
        <v>0</v>
      </c>
      <c r="F18" s="14">
        <v>0</v>
      </c>
      <c r="G18" s="14">
        <v>0</v>
      </c>
      <c r="H18" s="15">
        <v>0</v>
      </c>
      <c r="I18" s="34">
        <f t="shared" si="2"/>
        <v>0</v>
      </c>
      <c r="J18" s="34">
        <f>SUM(D18:H18)*1.19</f>
        <v>0</v>
      </c>
    </row>
    <row r="19" spans="1:16383" s="41" customFormat="1" ht="18" customHeight="1" x14ac:dyDescent="0.2">
      <c r="A19" s="267"/>
      <c r="B19" s="104" t="s">
        <v>55</v>
      </c>
      <c r="C19" s="97" t="s">
        <v>38</v>
      </c>
      <c r="D19" s="13">
        <v>0</v>
      </c>
      <c r="E19" s="14">
        <v>0</v>
      </c>
      <c r="F19" s="14">
        <v>0</v>
      </c>
      <c r="G19" s="14">
        <v>0</v>
      </c>
      <c r="H19" s="15">
        <v>0</v>
      </c>
      <c r="I19" s="34">
        <f t="shared" si="2"/>
        <v>0</v>
      </c>
      <c r="J19" s="34">
        <f>SUM(D19:H19)*1.19</f>
        <v>0</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row>
    <row r="20" spans="1:16383" ht="18" customHeight="1" thickBot="1" x14ac:dyDescent="0.25">
      <c r="A20" s="267"/>
      <c r="B20" s="104" t="s">
        <v>71</v>
      </c>
      <c r="C20" s="97" t="s">
        <v>109</v>
      </c>
      <c r="D20" s="13">
        <v>0</v>
      </c>
      <c r="E20" s="14">
        <v>0</v>
      </c>
      <c r="F20" s="14">
        <v>0</v>
      </c>
      <c r="G20" s="14">
        <v>0</v>
      </c>
      <c r="H20" s="15">
        <v>0</v>
      </c>
      <c r="I20" s="34">
        <f t="shared" si="2"/>
        <v>0</v>
      </c>
      <c r="J20" s="34">
        <f>SUM(D20:H20)*1.19</f>
        <v>0</v>
      </c>
    </row>
    <row r="21" spans="1:16383" ht="32.25" thickBot="1" x14ac:dyDescent="0.25">
      <c r="A21" s="278"/>
      <c r="B21" s="105" t="s">
        <v>64</v>
      </c>
      <c r="C21" s="98" t="s">
        <v>110</v>
      </c>
      <c r="D21" s="69">
        <f>SUM(D15:D20)</f>
        <v>0</v>
      </c>
      <c r="E21" s="70">
        <f t="shared" ref="E21:J21" si="3">SUM(E15:E20)</f>
        <v>0</v>
      </c>
      <c r="F21" s="70">
        <f t="shared" si="3"/>
        <v>0</v>
      </c>
      <c r="G21" s="70">
        <f t="shared" si="3"/>
        <v>0</v>
      </c>
      <c r="H21" s="71">
        <f t="shared" si="3"/>
        <v>0</v>
      </c>
      <c r="I21" s="33">
        <f t="shared" si="3"/>
        <v>0</v>
      </c>
      <c r="J21" s="33">
        <f t="shared" si="3"/>
        <v>0</v>
      </c>
    </row>
    <row r="22" spans="1:16383" s="2" customFormat="1" ht="30" x14ac:dyDescent="0.2">
      <c r="A22" s="266">
        <v>3</v>
      </c>
      <c r="B22" s="103" t="s">
        <v>20</v>
      </c>
      <c r="C22" s="57" t="s">
        <v>87</v>
      </c>
      <c r="D22" s="42">
        <v>0</v>
      </c>
      <c r="E22" s="42">
        <v>0</v>
      </c>
      <c r="F22" s="42">
        <v>0</v>
      </c>
      <c r="G22" s="42">
        <v>0</v>
      </c>
      <c r="H22" s="85">
        <v>0</v>
      </c>
      <c r="I22" s="30">
        <f t="shared" ref="I22:I23" si="4">SUM(D22:H22)</f>
        <v>0</v>
      </c>
      <c r="J22" s="30">
        <f t="shared" ref="J22:J23" si="5">SUM(D22:H22)*1.19</f>
        <v>0</v>
      </c>
    </row>
    <row r="23" spans="1:16383" s="2" customFormat="1" ht="18" customHeight="1" thickBot="1" x14ac:dyDescent="0.25">
      <c r="A23" s="267"/>
      <c r="B23" s="104" t="s">
        <v>6</v>
      </c>
      <c r="C23" s="59" t="s">
        <v>77</v>
      </c>
      <c r="D23" s="16">
        <v>0</v>
      </c>
      <c r="E23" s="16">
        <v>0</v>
      </c>
      <c r="F23" s="16">
        <v>0</v>
      </c>
      <c r="G23" s="16">
        <v>0</v>
      </c>
      <c r="H23" s="86">
        <v>0</v>
      </c>
      <c r="I23" s="31">
        <f t="shared" si="4"/>
        <v>0</v>
      </c>
      <c r="J23" s="31">
        <f t="shared" si="5"/>
        <v>0</v>
      </c>
    </row>
    <row r="24" spans="1:16383" ht="18" customHeight="1" thickBot="1" x14ac:dyDescent="0.25">
      <c r="A24" s="278"/>
      <c r="B24" s="105" t="s">
        <v>64</v>
      </c>
      <c r="C24" s="98" t="s">
        <v>88</v>
      </c>
      <c r="D24" s="69">
        <f>SUM(D22:D23)</f>
        <v>0</v>
      </c>
      <c r="E24" s="70">
        <f t="shared" ref="E24:J24" si="6">SUM(E22:E23)</f>
        <v>0</v>
      </c>
      <c r="F24" s="70">
        <f t="shared" si="6"/>
        <v>0</v>
      </c>
      <c r="G24" s="70">
        <f t="shared" si="6"/>
        <v>0</v>
      </c>
      <c r="H24" s="71">
        <f t="shared" si="6"/>
        <v>0</v>
      </c>
      <c r="I24" s="33">
        <f t="shared" si="6"/>
        <v>0</v>
      </c>
      <c r="J24" s="33">
        <f t="shared" si="6"/>
        <v>0</v>
      </c>
    </row>
    <row r="25" spans="1:16383" ht="18" customHeight="1" x14ac:dyDescent="0.2">
      <c r="A25" s="266">
        <v>4</v>
      </c>
      <c r="B25" s="103" t="s">
        <v>39</v>
      </c>
      <c r="C25" s="59" t="s">
        <v>44</v>
      </c>
      <c r="D25" s="42">
        <v>0</v>
      </c>
      <c r="E25" s="43">
        <v>0</v>
      </c>
      <c r="F25" s="43">
        <v>0</v>
      </c>
      <c r="G25" s="43">
        <v>0</v>
      </c>
      <c r="H25" s="44">
        <v>0</v>
      </c>
      <c r="I25" s="30">
        <f>SUM(D25:H25)</f>
        <v>0</v>
      </c>
      <c r="J25" s="30">
        <f>SUM(D25:H25)</f>
        <v>0</v>
      </c>
    </row>
    <row r="26" spans="1:16383" ht="18" customHeight="1" x14ac:dyDescent="0.2">
      <c r="A26" s="267"/>
      <c r="B26" s="106" t="s">
        <v>40</v>
      </c>
      <c r="C26" s="59" t="s">
        <v>45</v>
      </c>
      <c r="D26" s="16">
        <v>0</v>
      </c>
      <c r="E26" s="17">
        <v>0</v>
      </c>
      <c r="F26" s="17">
        <v>0</v>
      </c>
      <c r="G26" s="17">
        <v>0</v>
      </c>
      <c r="H26" s="18">
        <v>0</v>
      </c>
      <c r="I26" s="31">
        <f>SUM(D26:H26)</f>
        <v>0</v>
      </c>
      <c r="J26" s="31">
        <f t="shared" ref="J26:J28" si="7">SUM(D26:H26)</f>
        <v>0</v>
      </c>
    </row>
    <row r="27" spans="1:16383" ht="30.75" thickBot="1" x14ac:dyDescent="0.25">
      <c r="A27" s="267"/>
      <c r="B27" s="104" t="s">
        <v>52</v>
      </c>
      <c r="C27" s="99" t="s">
        <v>46</v>
      </c>
      <c r="D27" s="19">
        <v>0</v>
      </c>
      <c r="E27" s="20">
        <v>0</v>
      </c>
      <c r="F27" s="20">
        <v>0</v>
      </c>
      <c r="G27" s="20">
        <v>0</v>
      </c>
      <c r="H27" s="21">
        <v>0</v>
      </c>
      <c r="I27" s="32">
        <f>SUM(D27:H27)</f>
        <v>0</v>
      </c>
      <c r="J27" s="32">
        <f t="shared" si="7"/>
        <v>0</v>
      </c>
    </row>
    <row r="28" spans="1:16383" ht="18" customHeight="1" thickBot="1" x14ac:dyDescent="0.25">
      <c r="A28" s="90"/>
      <c r="B28" s="105" t="s">
        <v>64</v>
      </c>
      <c r="C28" s="98" t="s">
        <v>89</v>
      </c>
      <c r="D28" s="72">
        <f>SUM(D25:D27)</f>
        <v>0</v>
      </c>
      <c r="E28" s="73">
        <f t="shared" ref="E28:I28" si="8">SUM(E25:E27)</f>
        <v>0</v>
      </c>
      <c r="F28" s="73">
        <f t="shared" si="8"/>
        <v>0</v>
      </c>
      <c r="G28" s="73">
        <f t="shared" si="8"/>
        <v>0</v>
      </c>
      <c r="H28" s="74">
        <f t="shared" si="8"/>
        <v>0</v>
      </c>
      <c r="I28" s="35">
        <f t="shared" si="8"/>
        <v>0</v>
      </c>
      <c r="J28" s="35">
        <f t="shared" si="7"/>
        <v>0</v>
      </c>
    </row>
    <row r="29" spans="1:16383" ht="20.100000000000001" customHeight="1" thickBot="1" x14ac:dyDescent="0.25">
      <c r="A29" s="58"/>
      <c r="B29" s="129" t="s">
        <v>64</v>
      </c>
      <c r="C29" s="56" t="s">
        <v>61</v>
      </c>
      <c r="D29" s="75">
        <f t="shared" ref="D29:J29" si="9">D14+D21+D24+D28</f>
        <v>0</v>
      </c>
      <c r="E29" s="75">
        <f t="shared" si="9"/>
        <v>0</v>
      </c>
      <c r="F29" s="75">
        <f t="shared" si="9"/>
        <v>0</v>
      </c>
      <c r="G29" s="75">
        <f t="shared" si="9"/>
        <v>0</v>
      </c>
      <c r="H29" s="76">
        <f t="shared" si="9"/>
        <v>0</v>
      </c>
      <c r="I29" s="39">
        <f t="shared" si="9"/>
        <v>0</v>
      </c>
      <c r="J29" s="39">
        <f t="shared" si="9"/>
        <v>0</v>
      </c>
    </row>
    <row r="30" spans="1:16383" ht="20.100000000000001" customHeight="1" thickBot="1" x14ac:dyDescent="0.25">
      <c r="A30" s="127"/>
      <c r="B30" s="130" t="s">
        <v>64</v>
      </c>
      <c r="C30" s="56" t="s">
        <v>75</v>
      </c>
      <c r="D30" s="75">
        <f t="shared" ref="D30:I30" si="10">D14+D28+D16+(D15+D17+D18+D19+D20+D24)*1.19</f>
        <v>0</v>
      </c>
      <c r="E30" s="75">
        <f t="shared" si="10"/>
        <v>0</v>
      </c>
      <c r="F30" s="75">
        <f t="shared" si="10"/>
        <v>0</v>
      </c>
      <c r="G30" s="75">
        <f t="shared" si="10"/>
        <v>0</v>
      </c>
      <c r="H30" s="76">
        <f t="shared" si="10"/>
        <v>0</v>
      </c>
      <c r="I30" s="39">
        <f t="shared" si="10"/>
        <v>0</v>
      </c>
      <c r="J30" s="39"/>
    </row>
    <row r="31" spans="1:16383" ht="9.9499999999999993" customHeight="1" thickBot="1" x14ac:dyDescent="0.25">
      <c r="I31" s="55"/>
    </row>
    <row r="32" spans="1:16383" ht="27" customHeight="1" thickBot="1" x14ac:dyDescent="0.25">
      <c r="A32" s="275" t="s">
        <v>73</v>
      </c>
      <c r="B32" s="276"/>
      <c r="C32" s="276"/>
      <c r="D32" s="276"/>
      <c r="E32" s="276"/>
      <c r="F32" s="276"/>
      <c r="G32" s="276"/>
      <c r="H32" s="276"/>
      <c r="I32" s="276"/>
      <c r="J32" s="277"/>
    </row>
    <row r="33" spans="1:16383" ht="18" customHeight="1" x14ac:dyDescent="0.2">
      <c r="A33" s="263">
        <v>5</v>
      </c>
      <c r="B33" s="100" t="s">
        <v>42</v>
      </c>
      <c r="C33" s="59" t="s">
        <v>90</v>
      </c>
      <c r="D33" s="42">
        <v>0</v>
      </c>
      <c r="E33" s="43">
        <v>0</v>
      </c>
      <c r="F33" s="43">
        <v>0</v>
      </c>
      <c r="G33" s="43">
        <v>0</v>
      </c>
      <c r="H33" s="44">
        <v>0</v>
      </c>
      <c r="I33" s="30">
        <f>SUM(D33:H33)</f>
        <v>0</v>
      </c>
      <c r="J33" s="30">
        <f>SUM(D33:H33)</f>
        <v>0</v>
      </c>
    </row>
    <row r="34" spans="1:16383" ht="18" customHeight="1" thickBot="1" x14ac:dyDescent="0.25">
      <c r="A34" s="264"/>
      <c r="B34" s="108" t="s">
        <v>43</v>
      </c>
      <c r="C34" s="94" t="s">
        <v>82</v>
      </c>
      <c r="D34" s="45">
        <f>D33*0.15</f>
        <v>0</v>
      </c>
      <c r="E34" s="45">
        <f t="shared" ref="E34:H34" si="11">E33*0.15</f>
        <v>0</v>
      </c>
      <c r="F34" s="45">
        <f t="shared" si="11"/>
        <v>0</v>
      </c>
      <c r="G34" s="46">
        <f t="shared" si="11"/>
        <v>0</v>
      </c>
      <c r="H34" s="47">
        <f t="shared" si="11"/>
        <v>0</v>
      </c>
      <c r="I34" s="48">
        <f>SUM(D34:H34)</f>
        <v>0</v>
      </c>
      <c r="J34" s="48">
        <f>SUM(D34:H34)</f>
        <v>0</v>
      </c>
    </row>
    <row r="35" spans="1:16383" ht="32.25" thickBot="1" x14ac:dyDescent="0.25">
      <c r="A35" s="268"/>
      <c r="B35" s="102" t="s">
        <v>64</v>
      </c>
      <c r="C35" s="98" t="s">
        <v>91</v>
      </c>
      <c r="D35" s="66">
        <f>SUM(D33:D34)</f>
        <v>0</v>
      </c>
      <c r="E35" s="66">
        <f t="shared" ref="E35:J35" si="12">SUM(E33:E34)</f>
        <v>0</v>
      </c>
      <c r="F35" s="66">
        <f t="shared" si="12"/>
        <v>0</v>
      </c>
      <c r="G35" s="67">
        <f t="shared" si="12"/>
        <v>0</v>
      </c>
      <c r="H35" s="68">
        <f t="shared" si="12"/>
        <v>0</v>
      </c>
      <c r="I35" s="54">
        <f t="shared" si="12"/>
        <v>0</v>
      </c>
      <c r="J35" s="54">
        <f t="shared" si="12"/>
        <v>0</v>
      </c>
    </row>
    <row r="36" spans="1:16383" s="2" customFormat="1" ht="30" x14ac:dyDescent="0.2">
      <c r="A36" s="263">
        <v>6</v>
      </c>
      <c r="B36" s="103" t="s">
        <v>111</v>
      </c>
      <c r="C36" s="57" t="s">
        <v>87</v>
      </c>
      <c r="D36" s="42">
        <v>0</v>
      </c>
      <c r="E36" s="42">
        <v>0</v>
      </c>
      <c r="F36" s="42">
        <v>0</v>
      </c>
      <c r="G36" s="42">
        <v>0</v>
      </c>
      <c r="H36" s="85">
        <v>0</v>
      </c>
      <c r="I36" s="30">
        <f t="shared" ref="I36:I37" si="13">SUM(D36:H36)</f>
        <v>0</v>
      </c>
      <c r="J36" s="30">
        <f t="shared" ref="J36:J37" si="14">SUM(D36:H36)*1.19</f>
        <v>0</v>
      </c>
    </row>
    <row r="37" spans="1:16383" s="2" customFormat="1" ht="18" customHeight="1" thickBot="1" x14ac:dyDescent="0.25">
      <c r="A37" s="264"/>
      <c r="B37" s="104" t="s">
        <v>112</v>
      </c>
      <c r="C37" s="99" t="s">
        <v>77</v>
      </c>
      <c r="D37" s="19">
        <v>0</v>
      </c>
      <c r="E37" s="19">
        <v>0</v>
      </c>
      <c r="F37" s="19">
        <v>0</v>
      </c>
      <c r="G37" s="19">
        <v>0</v>
      </c>
      <c r="H37" s="29">
        <v>0</v>
      </c>
      <c r="I37" s="32">
        <f t="shared" si="13"/>
        <v>0</v>
      </c>
      <c r="J37" s="32">
        <f t="shared" si="14"/>
        <v>0</v>
      </c>
    </row>
    <row r="38" spans="1:16383" ht="18" customHeight="1" thickBot="1" x14ac:dyDescent="0.25">
      <c r="A38" s="268"/>
      <c r="B38" s="105" t="s">
        <v>64</v>
      </c>
      <c r="C38" s="98" t="s">
        <v>135</v>
      </c>
      <c r="D38" s="69">
        <f>SUM(D36:D37)</f>
        <v>0</v>
      </c>
      <c r="E38" s="70">
        <f t="shared" ref="E38:J38" si="15">SUM(E36:E37)</f>
        <v>0</v>
      </c>
      <c r="F38" s="70">
        <f t="shared" si="15"/>
        <v>0</v>
      </c>
      <c r="G38" s="70">
        <f t="shared" si="15"/>
        <v>0</v>
      </c>
      <c r="H38" s="71">
        <f t="shared" si="15"/>
        <v>0</v>
      </c>
      <c r="I38" s="33">
        <f t="shared" si="15"/>
        <v>0</v>
      </c>
      <c r="J38" s="33">
        <f t="shared" si="15"/>
        <v>0</v>
      </c>
    </row>
    <row r="39" spans="1:16383" s="41" customFormat="1" ht="35.25" thickBot="1" x14ac:dyDescent="0.25">
      <c r="A39" s="237">
        <v>7</v>
      </c>
      <c r="B39" s="105" t="s">
        <v>64</v>
      </c>
      <c r="C39" s="98" t="s">
        <v>136</v>
      </c>
      <c r="D39" s="228">
        <v>0</v>
      </c>
      <c r="E39" s="228">
        <v>0</v>
      </c>
      <c r="F39" s="228">
        <v>0</v>
      </c>
      <c r="G39" s="228">
        <v>0</v>
      </c>
      <c r="H39" s="229">
        <v>0</v>
      </c>
      <c r="I39" s="33">
        <f t="shared" ref="I39" si="16">SUM(D39:H39)</f>
        <v>0</v>
      </c>
      <c r="J39" s="33">
        <f t="shared" ref="J39" si="17">SUM(D39:H39)*1.19</f>
        <v>0</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c r="XFB39" s="2"/>
      <c r="XFC39" s="2"/>
    </row>
    <row r="40" spans="1:16383" ht="18" customHeight="1" x14ac:dyDescent="0.2">
      <c r="A40" s="264">
        <v>8</v>
      </c>
      <c r="B40" s="103" t="s">
        <v>113</v>
      </c>
      <c r="C40" s="109" t="s">
        <v>44</v>
      </c>
      <c r="D40" s="13">
        <v>0</v>
      </c>
      <c r="E40" s="14">
        <v>0</v>
      </c>
      <c r="F40" s="14">
        <v>0</v>
      </c>
      <c r="G40" s="14">
        <v>0</v>
      </c>
      <c r="H40" s="15">
        <v>0</v>
      </c>
      <c r="I40" s="34">
        <f>SUM(D40:H40)</f>
        <v>0</v>
      </c>
      <c r="J40" s="34">
        <f>SUM(D40:H40)</f>
        <v>0</v>
      </c>
    </row>
    <row r="41" spans="1:16383" ht="18" customHeight="1" x14ac:dyDescent="0.2">
      <c r="A41" s="264"/>
      <c r="B41" s="106" t="s">
        <v>114</v>
      </c>
      <c r="C41" s="59" t="s">
        <v>45</v>
      </c>
      <c r="D41" s="16">
        <v>0</v>
      </c>
      <c r="E41" s="17">
        <v>0</v>
      </c>
      <c r="F41" s="17">
        <v>0</v>
      </c>
      <c r="G41" s="17">
        <v>0</v>
      </c>
      <c r="H41" s="18">
        <v>0</v>
      </c>
      <c r="I41" s="31">
        <f>SUM(D41:H41)</f>
        <v>0</v>
      </c>
      <c r="J41" s="31">
        <f>SUM(D41:H41)</f>
        <v>0</v>
      </c>
    </row>
    <row r="42" spans="1:16383" ht="30.75" thickBot="1" x14ac:dyDescent="0.25">
      <c r="A42" s="264"/>
      <c r="B42" s="104" t="s">
        <v>115</v>
      </c>
      <c r="C42" s="99" t="s">
        <v>46</v>
      </c>
      <c r="D42" s="19">
        <v>0</v>
      </c>
      <c r="E42" s="20">
        <v>0</v>
      </c>
      <c r="F42" s="20">
        <v>0</v>
      </c>
      <c r="G42" s="20">
        <v>0</v>
      </c>
      <c r="H42" s="21">
        <v>0</v>
      </c>
      <c r="I42" s="32">
        <f>SUM(D42:H42)</f>
        <v>0</v>
      </c>
      <c r="J42" s="32">
        <f>SUM(D42:H42)</f>
        <v>0</v>
      </c>
    </row>
    <row r="43" spans="1:16383" ht="19.5" thickBot="1" x14ac:dyDescent="0.25">
      <c r="A43" s="268"/>
      <c r="B43" s="105" t="s">
        <v>64</v>
      </c>
      <c r="C43" s="98" t="s">
        <v>133</v>
      </c>
      <c r="D43" s="72">
        <f>SUM(D40:D42)</f>
        <v>0</v>
      </c>
      <c r="E43" s="73">
        <f>SUM(E40:E42)</f>
        <v>0</v>
      </c>
      <c r="F43" s="73">
        <f t="shared" ref="F43:J43" si="18">SUM(F40:F42)</f>
        <v>0</v>
      </c>
      <c r="G43" s="73">
        <f t="shared" si="18"/>
        <v>0</v>
      </c>
      <c r="H43" s="74">
        <f t="shared" si="18"/>
        <v>0</v>
      </c>
      <c r="I43" s="35">
        <f t="shared" si="18"/>
        <v>0</v>
      </c>
      <c r="J43" s="35">
        <f t="shared" si="18"/>
        <v>0</v>
      </c>
    </row>
    <row r="44" spans="1:16383" s="2" customFormat="1" ht="18" customHeight="1" x14ac:dyDescent="0.2">
      <c r="A44" s="263">
        <v>9</v>
      </c>
      <c r="B44" s="110" t="s">
        <v>116</v>
      </c>
      <c r="C44" s="57" t="s">
        <v>95</v>
      </c>
      <c r="D44" s="42">
        <v>0</v>
      </c>
      <c r="E44" s="43">
        <v>0</v>
      </c>
      <c r="F44" s="43">
        <v>0</v>
      </c>
      <c r="G44" s="43">
        <v>0</v>
      </c>
      <c r="H44" s="44">
        <v>0</v>
      </c>
      <c r="I44" s="30">
        <f>SUM(D44:H44)</f>
        <v>0</v>
      </c>
      <c r="J44" s="30">
        <f>SUM(D44:H44)*1.19</f>
        <v>0</v>
      </c>
    </row>
    <row r="45" spans="1:16383" s="2" customFormat="1" ht="18" customHeight="1" x14ac:dyDescent="0.2">
      <c r="A45" s="264"/>
      <c r="B45" s="106" t="s">
        <v>117</v>
      </c>
      <c r="C45" s="59" t="s">
        <v>65</v>
      </c>
      <c r="D45" s="16">
        <v>0</v>
      </c>
      <c r="E45" s="17">
        <v>0</v>
      </c>
      <c r="F45" s="17">
        <v>0</v>
      </c>
      <c r="G45" s="17">
        <v>0</v>
      </c>
      <c r="H45" s="18">
        <v>0</v>
      </c>
      <c r="I45" s="31">
        <f t="shared" ref="I45:I47" si="19">SUM(D45:H45)</f>
        <v>0</v>
      </c>
      <c r="J45" s="31">
        <f t="shared" ref="J45:J47" si="20">SUM(D45:H45)*1.19</f>
        <v>0</v>
      </c>
    </row>
    <row r="46" spans="1:16383" s="2" customFormat="1" ht="18" customHeight="1" x14ac:dyDescent="0.2">
      <c r="A46" s="264"/>
      <c r="B46" s="106" t="s">
        <v>118</v>
      </c>
      <c r="C46" s="59" t="s">
        <v>56</v>
      </c>
      <c r="D46" s="16">
        <v>0</v>
      </c>
      <c r="E46" s="17">
        <v>0</v>
      </c>
      <c r="F46" s="17">
        <v>0</v>
      </c>
      <c r="G46" s="17">
        <v>0</v>
      </c>
      <c r="H46" s="18">
        <v>0</v>
      </c>
      <c r="I46" s="31">
        <f t="shared" si="19"/>
        <v>0</v>
      </c>
      <c r="J46" s="31">
        <f t="shared" si="20"/>
        <v>0</v>
      </c>
    </row>
    <row r="47" spans="1:16383" s="2" customFormat="1" ht="18" customHeight="1" x14ac:dyDescent="0.2">
      <c r="A47" s="264"/>
      <c r="B47" s="106" t="s">
        <v>119</v>
      </c>
      <c r="C47" s="59" t="s">
        <v>57</v>
      </c>
      <c r="D47" s="65">
        <v>0</v>
      </c>
      <c r="E47" s="17">
        <v>0</v>
      </c>
      <c r="F47" s="17">
        <v>0</v>
      </c>
      <c r="G47" s="17">
        <v>0</v>
      </c>
      <c r="H47" s="18">
        <v>0</v>
      </c>
      <c r="I47" s="31">
        <f t="shared" si="19"/>
        <v>0</v>
      </c>
      <c r="J47" s="31">
        <f t="shared" si="20"/>
        <v>0</v>
      </c>
    </row>
    <row r="48" spans="1:16383" ht="18" customHeight="1" thickBot="1" x14ac:dyDescent="0.25">
      <c r="A48" s="264"/>
      <c r="B48" s="104" t="s">
        <v>120</v>
      </c>
      <c r="C48" s="94" t="s">
        <v>72</v>
      </c>
      <c r="D48" s="87">
        <v>0</v>
      </c>
      <c r="E48" s="87">
        <v>0</v>
      </c>
      <c r="F48" s="87">
        <v>0</v>
      </c>
      <c r="G48" s="87">
        <v>0</v>
      </c>
      <c r="H48" s="88">
        <v>0</v>
      </c>
      <c r="I48" s="64">
        <f>SUM(D48:H48)</f>
        <v>0</v>
      </c>
      <c r="J48" s="64">
        <f>SUM(D48:H48)*1.19</f>
        <v>0</v>
      </c>
    </row>
    <row r="49" spans="1:10" s="2" customFormat="1" ht="18" customHeight="1" thickBot="1" x14ac:dyDescent="0.25">
      <c r="A49" s="265"/>
      <c r="B49" s="105" t="s">
        <v>64</v>
      </c>
      <c r="C49" s="98" t="s">
        <v>69</v>
      </c>
      <c r="D49" s="69">
        <f>SUM(D44:D48)</f>
        <v>0</v>
      </c>
      <c r="E49" s="70">
        <f t="shared" ref="E49:H49" si="21">SUM(E44:E48)</f>
        <v>0</v>
      </c>
      <c r="F49" s="70">
        <f t="shared" si="21"/>
        <v>0</v>
      </c>
      <c r="G49" s="70">
        <f t="shared" si="21"/>
        <v>0</v>
      </c>
      <c r="H49" s="71">
        <f t="shared" si="21"/>
        <v>0</v>
      </c>
      <c r="I49" s="33">
        <f t="shared" ref="I49" si="22">SUM(I44:I48)</f>
        <v>0</v>
      </c>
      <c r="J49" s="33">
        <f t="shared" ref="J49" si="23">SUM(J44:J48)</f>
        <v>0</v>
      </c>
    </row>
    <row r="50" spans="1:10" ht="20.100000000000001" customHeight="1" thickBot="1" x14ac:dyDescent="0.25">
      <c r="A50" s="111"/>
      <c r="B50" s="129" t="s">
        <v>64</v>
      </c>
      <c r="C50" s="56" t="s">
        <v>99</v>
      </c>
      <c r="D50" s="75">
        <f>D35+D38+D43+D49+D39</f>
        <v>0</v>
      </c>
      <c r="E50" s="75">
        <f t="shared" ref="E50:H50" si="24">E35+E38+E43+E49+E39</f>
        <v>0</v>
      </c>
      <c r="F50" s="75">
        <f t="shared" si="24"/>
        <v>0</v>
      </c>
      <c r="G50" s="75">
        <f t="shared" si="24"/>
        <v>0</v>
      </c>
      <c r="H50" s="76">
        <f t="shared" si="24"/>
        <v>0</v>
      </c>
      <c r="I50" s="39">
        <f t="shared" ref="I50" si="25">I35+I38+I43+I49+I39</f>
        <v>0</v>
      </c>
      <c r="J50" s="39">
        <f t="shared" ref="J50" si="26">J35+J38+J43+J49+J39</f>
        <v>0</v>
      </c>
    </row>
    <row r="51" spans="1:10" ht="20.100000000000001" customHeight="1" thickBot="1" x14ac:dyDescent="0.25">
      <c r="A51" s="128"/>
      <c r="B51" s="130" t="s">
        <v>64</v>
      </c>
      <c r="C51" s="56" t="s">
        <v>100</v>
      </c>
      <c r="D51" s="75">
        <f>D35+D43+(+D38+D39+D49)*1.19</f>
        <v>0</v>
      </c>
      <c r="E51" s="75">
        <f t="shared" ref="E51:I51" si="27">E35+E43+(+E38+E39+E49)*1.19</f>
        <v>0</v>
      </c>
      <c r="F51" s="75">
        <f t="shared" si="27"/>
        <v>0</v>
      </c>
      <c r="G51" s="75">
        <f t="shared" si="27"/>
        <v>0</v>
      </c>
      <c r="H51" s="76">
        <f t="shared" si="27"/>
        <v>0</v>
      </c>
      <c r="I51" s="39">
        <f t="shared" si="27"/>
        <v>0</v>
      </c>
      <c r="J51" s="39"/>
    </row>
    <row r="52" spans="1:10" ht="15" thickBot="1" x14ac:dyDescent="0.25">
      <c r="A52" s="84"/>
      <c r="B52" s="84"/>
      <c r="C52" s="84"/>
      <c r="I52" s="83"/>
      <c r="J52" s="84"/>
    </row>
    <row r="53" spans="1:10" ht="27" customHeight="1" x14ac:dyDescent="0.2">
      <c r="A53" s="112"/>
      <c r="B53" s="113"/>
      <c r="C53" s="114" t="s">
        <v>92</v>
      </c>
      <c r="D53" s="77">
        <f t="shared" ref="D53:J53" si="28">D29+D50</f>
        <v>0</v>
      </c>
      <c r="E53" s="77">
        <f t="shared" si="28"/>
        <v>0</v>
      </c>
      <c r="F53" s="77">
        <f t="shared" si="28"/>
        <v>0</v>
      </c>
      <c r="G53" s="77">
        <f t="shared" si="28"/>
        <v>0</v>
      </c>
      <c r="H53" s="78">
        <f t="shared" si="28"/>
        <v>0</v>
      </c>
      <c r="I53" s="36">
        <f t="shared" si="28"/>
        <v>0</v>
      </c>
      <c r="J53" s="36">
        <f t="shared" si="28"/>
        <v>0</v>
      </c>
    </row>
    <row r="54" spans="1:10" ht="27" customHeight="1" x14ac:dyDescent="0.2">
      <c r="A54" s="115"/>
      <c r="B54" s="116"/>
      <c r="C54" s="117" t="s">
        <v>19</v>
      </c>
      <c r="D54" s="79">
        <f>(+D15+D17+D18+D19+D20+D22+D23+D38+D49+D39)*0.19</f>
        <v>0</v>
      </c>
      <c r="E54" s="79">
        <f t="shared" ref="E54:I54" si="29">(+E15+E17+E18+E19+E20+E22+E23+E38+E49+E39)*0.19</f>
        <v>0</v>
      </c>
      <c r="F54" s="79">
        <f t="shared" si="29"/>
        <v>0</v>
      </c>
      <c r="G54" s="79">
        <f t="shared" si="29"/>
        <v>0</v>
      </c>
      <c r="H54" s="80">
        <f t="shared" si="29"/>
        <v>0</v>
      </c>
      <c r="I54" s="37">
        <f t="shared" si="29"/>
        <v>0</v>
      </c>
      <c r="J54" s="37"/>
    </row>
    <row r="55" spans="1:10" s="1" customFormat="1" ht="27" customHeight="1" thickBot="1" x14ac:dyDescent="0.25">
      <c r="A55" s="118"/>
      <c r="B55" s="119"/>
      <c r="C55" s="120" t="s">
        <v>93</v>
      </c>
      <c r="D55" s="81">
        <f>D53+D54</f>
        <v>0</v>
      </c>
      <c r="E55" s="81">
        <f t="shared" ref="E55:H55" si="30">E53+E54</f>
        <v>0</v>
      </c>
      <c r="F55" s="81">
        <f t="shared" si="30"/>
        <v>0</v>
      </c>
      <c r="G55" s="81">
        <f t="shared" si="30"/>
        <v>0</v>
      </c>
      <c r="H55" s="82">
        <f t="shared" si="30"/>
        <v>0</v>
      </c>
      <c r="I55" s="38">
        <f>I53+I54</f>
        <v>0</v>
      </c>
      <c r="J55" s="38"/>
    </row>
    <row r="56" spans="1:10" s="1" customFormat="1" ht="27" customHeight="1" x14ac:dyDescent="0.2">
      <c r="A56" s="269" t="s">
        <v>68</v>
      </c>
      <c r="B56" s="270"/>
      <c r="C56" s="121" t="s">
        <v>59</v>
      </c>
      <c r="D56" s="22">
        <f>D55-D60-D59-D58-D57</f>
        <v>0</v>
      </c>
      <c r="E56" s="22">
        <f>E55-E60-E59-E58-E57</f>
        <v>0</v>
      </c>
      <c r="F56" s="22">
        <f>F55-F60-F59-F58-F57</f>
        <v>0</v>
      </c>
      <c r="G56" s="22">
        <f>G55-G60-G59-G58-G57</f>
        <v>0</v>
      </c>
      <c r="H56" s="27">
        <f>H55-H60-H59-H58-H57</f>
        <v>0</v>
      </c>
      <c r="I56" s="36">
        <f>SUM(D56:H56)</f>
        <v>0</v>
      </c>
      <c r="J56" s="36"/>
    </row>
    <row r="57" spans="1:10" s="1" customFormat="1" ht="27" customHeight="1" x14ac:dyDescent="0.2">
      <c r="A57" s="271"/>
      <c r="B57" s="272"/>
      <c r="C57" s="122" t="s">
        <v>35</v>
      </c>
      <c r="D57" s="23">
        <v>0</v>
      </c>
      <c r="E57" s="23">
        <v>0</v>
      </c>
      <c r="F57" s="23">
        <v>0</v>
      </c>
      <c r="G57" s="23">
        <v>0</v>
      </c>
      <c r="H57" s="24">
        <v>0</v>
      </c>
      <c r="I57" s="37">
        <f t="shared" ref="I57" si="31">SUM(D57:H57)</f>
        <v>0</v>
      </c>
      <c r="J57" s="37"/>
    </row>
    <row r="58" spans="1:10" s="1" customFormat="1" ht="27" customHeight="1" thickBot="1" x14ac:dyDescent="0.25">
      <c r="A58" s="273"/>
      <c r="B58" s="274"/>
      <c r="C58" s="123" t="s">
        <v>76</v>
      </c>
      <c r="D58" s="25">
        <v>0</v>
      </c>
      <c r="E58" s="25">
        <v>0</v>
      </c>
      <c r="F58" s="25">
        <v>0</v>
      </c>
      <c r="G58" s="25">
        <v>0</v>
      </c>
      <c r="H58" s="26">
        <v>0</v>
      </c>
      <c r="I58" s="38">
        <f>SUM(D58:H58)</f>
        <v>0</v>
      </c>
      <c r="J58" s="38"/>
    </row>
    <row r="59" spans="1:10" s="1" customFormat="1" ht="27" customHeight="1" x14ac:dyDescent="0.2">
      <c r="A59" s="257" t="s">
        <v>58</v>
      </c>
      <c r="B59" s="258"/>
      <c r="C59" s="124" t="s">
        <v>2</v>
      </c>
      <c r="D59" s="22">
        <v>0</v>
      </c>
      <c r="E59" s="22">
        <v>0</v>
      </c>
      <c r="F59" s="22">
        <v>0</v>
      </c>
      <c r="G59" s="22">
        <v>0</v>
      </c>
      <c r="H59" s="27">
        <v>0</v>
      </c>
      <c r="I59" s="36">
        <f>SUM(D59:H59)</f>
        <v>0</v>
      </c>
      <c r="J59" s="36"/>
    </row>
    <row r="60" spans="1:10" s="1" customFormat="1" ht="27" customHeight="1" thickBot="1" x14ac:dyDescent="0.25">
      <c r="A60" s="259"/>
      <c r="B60" s="260"/>
      <c r="C60" s="125" t="s">
        <v>94</v>
      </c>
      <c r="D60" s="23">
        <f>IF($E$6="JA",D29+D50-D49+D49*$E$4,D30+D51-D49*1.19+D49*1.19*$E$4)-D59</f>
        <v>0</v>
      </c>
      <c r="E60" s="23">
        <f t="shared" ref="E60:I60" si="32">IF($E$6="JA",E29+E50-E49+E49*$E$4,E30+E51-E49*1.19+E49*1.19*$E$4)-E59</f>
        <v>0</v>
      </c>
      <c r="F60" s="23">
        <f t="shared" si="32"/>
        <v>0</v>
      </c>
      <c r="G60" s="23">
        <f t="shared" si="32"/>
        <v>0</v>
      </c>
      <c r="H60" s="24">
        <f t="shared" si="32"/>
        <v>0</v>
      </c>
      <c r="I60" s="38">
        <f t="shared" si="32"/>
        <v>0</v>
      </c>
      <c r="J60" s="37"/>
    </row>
    <row r="61" spans="1:10" s="1" customFormat="1" ht="27" customHeight="1" thickBot="1" x14ac:dyDescent="0.25">
      <c r="A61" s="60"/>
      <c r="B61" s="61"/>
      <c r="C61" s="56" t="s">
        <v>98</v>
      </c>
      <c r="D61" s="75">
        <f>D56+D57+D58+D59+D60</f>
        <v>0</v>
      </c>
      <c r="E61" s="75">
        <f t="shared" ref="E61:I61" si="33">E56+E57+E58+E59+E60</f>
        <v>0</v>
      </c>
      <c r="F61" s="75">
        <f t="shared" si="33"/>
        <v>0</v>
      </c>
      <c r="G61" s="75">
        <f t="shared" si="33"/>
        <v>0</v>
      </c>
      <c r="H61" s="76">
        <f t="shared" si="33"/>
        <v>0</v>
      </c>
      <c r="I61" s="39">
        <f t="shared" si="33"/>
        <v>0</v>
      </c>
      <c r="J61" s="39"/>
    </row>
    <row r="62" spans="1:10" ht="27" customHeight="1" thickBot="1" x14ac:dyDescent="0.25">
      <c r="A62" s="62"/>
      <c r="B62" s="63"/>
      <c r="C62" s="56" t="s">
        <v>108</v>
      </c>
      <c r="D62" s="75">
        <f>D61-D55</f>
        <v>0</v>
      </c>
      <c r="E62" s="75">
        <f t="shared" ref="E62:I62" si="34">E61-E55</f>
        <v>0</v>
      </c>
      <c r="F62" s="75">
        <f t="shared" si="34"/>
        <v>0</v>
      </c>
      <c r="G62" s="75">
        <f t="shared" si="34"/>
        <v>0</v>
      </c>
      <c r="H62" s="76">
        <f t="shared" si="34"/>
        <v>0</v>
      </c>
      <c r="I62" s="39">
        <f t="shared" si="34"/>
        <v>0</v>
      </c>
      <c r="J62" s="39"/>
    </row>
  </sheetData>
  <sheetProtection algorithmName="SHA-512" hashValue="27gOpkf/LVAUb1iG6ovhqq33+p8ZhYnlkgXqVYbqAd0AVorabyOt6T8mD2vCtWrJ5Xd/Vw9SIptZdtgctivy5w==" saltValue="XEDyrI58hQxzj2m3KQAvIQ==" spinCount="100000" sheet="1" objects="1" scenarios="1"/>
  <protectedRanges>
    <protectedRange sqref="A2:J2" name="Bereich13"/>
    <protectedRange sqref="E4" name="Bereich10"/>
    <protectedRange sqref="D12:H12" name="Bereich3"/>
    <protectedRange sqref="D15:H20" name="Bereich4"/>
    <protectedRange sqref="D22:H23" name="Bereich5"/>
    <protectedRange sqref="D25:H27" name="Bereich6"/>
    <protectedRange sqref="D33:H33" name="Bereich7"/>
    <protectedRange sqref="D36:H37" name="Bereich8"/>
    <protectedRange sqref="D39:H42" name="Bereich9"/>
    <protectedRange sqref="E6" name="Bereich11"/>
    <protectedRange sqref="D44:H48" name="Bereich12"/>
    <protectedRange sqref="D25:H27" name="Bereich14"/>
    <protectedRange sqref="D56:H60" name="Bereich15"/>
  </protectedRanges>
  <mergeCells count="19">
    <mergeCell ref="A59:B60"/>
    <mergeCell ref="A8:B8"/>
    <mergeCell ref="A44:A49"/>
    <mergeCell ref="A25:A27"/>
    <mergeCell ref="A33:A35"/>
    <mergeCell ref="A36:A38"/>
    <mergeCell ref="A40:A43"/>
    <mergeCell ref="A56:B58"/>
    <mergeCell ref="A11:J11"/>
    <mergeCell ref="A12:A14"/>
    <mergeCell ref="A15:A21"/>
    <mergeCell ref="A22:A24"/>
    <mergeCell ref="A32:J32"/>
    <mergeCell ref="A1:J1"/>
    <mergeCell ref="A2:J2"/>
    <mergeCell ref="F4:J4"/>
    <mergeCell ref="F6:J6"/>
    <mergeCell ref="D9:I9"/>
    <mergeCell ref="A9:B9"/>
  </mergeCells>
  <pageMargins left="0.74803149606299213" right="0.23622047244094491" top="0.39370078740157483" bottom="0.27559055118110237" header="0" footer="0"/>
  <pageSetup paperSize="9" scale="60" orientation="portrait" r:id="rId1"/>
  <headerFooter>
    <oddFooter>&amp;L(Stand: 26.03.2024; V01)</oddFooter>
  </headerFooter>
  <rowBreaks count="1" manualBreakCount="1">
    <brk id="59" max="9" man="1"/>
  </rowBreaks>
  <ignoredErrors>
    <ignoredError sqref="J16 I35 I14 I24 I43 J21" formula="1"/>
    <ignoredError sqref="D43:H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215"/>
  <sheetViews>
    <sheetView topLeftCell="A214" zoomScaleNormal="100" zoomScaleSheetLayoutView="100" workbookViewId="0">
      <selection activeCell="D13" sqref="D13"/>
    </sheetView>
  </sheetViews>
  <sheetFormatPr baseColWidth="10" defaultRowHeight="14.25" x14ac:dyDescent="0.2"/>
  <cols>
    <col min="1" max="1" width="4.625" style="3" customWidth="1"/>
    <col min="2" max="2" width="25" style="3" customWidth="1"/>
    <col min="3" max="3" width="20" style="3" customWidth="1"/>
    <col min="4" max="4" width="11" style="3" customWidth="1"/>
    <col min="5" max="5" width="16.75" style="3" customWidth="1"/>
    <col min="6" max="7" width="16.25" style="3" customWidth="1"/>
    <col min="8" max="8" width="16.625" style="3" customWidth="1"/>
    <col min="9" max="9" width="15.625" bestFit="1" customWidth="1"/>
  </cols>
  <sheetData>
    <row r="1" spans="1:8" ht="18.75" thickBot="1" x14ac:dyDescent="0.25">
      <c r="A1" s="304" t="s">
        <v>130</v>
      </c>
      <c r="B1" s="305"/>
      <c r="C1" s="305"/>
      <c r="D1" s="305"/>
      <c r="E1" s="305"/>
      <c r="F1" s="305"/>
      <c r="G1" s="305"/>
      <c r="H1" s="306"/>
    </row>
    <row r="2" spans="1:8" ht="18" customHeight="1" thickBot="1" x14ac:dyDescent="0.25">
      <c r="A2" s="8"/>
      <c r="B2" s="8"/>
      <c r="C2" s="8"/>
      <c r="D2" s="8"/>
      <c r="E2" s="8"/>
      <c r="F2" s="8"/>
      <c r="G2" s="8"/>
      <c r="H2" s="8"/>
    </row>
    <row r="3" spans="1:8" ht="20.25" thickBot="1" x14ac:dyDescent="0.25">
      <c r="A3" s="292" t="s">
        <v>139</v>
      </c>
      <c r="B3" s="293"/>
      <c r="C3" s="293"/>
      <c r="D3" s="293"/>
      <c r="E3" s="293"/>
      <c r="F3" s="293"/>
      <c r="G3" s="293"/>
      <c r="H3" s="294"/>
    </row>
    <row r="4" spans="1:8" ht="8.1" customHeight="1" thickBot="1" x14ac:dyDescent="0.25">
      <c r="A4" s="8"/>
      <c r="B4" s="8"/>
      <c r="C4" s="8"/>
      <c r="D4" s="8"/>
      <c r="E4" s="8"/>
      <c r="F4" s="8"/>
      <c r="G4" s="8"/>
      <c r="H4" s="8"/>
    </row>
    <row r="5" spans="1:8" ht="35.25" customHeight="1" thickBot="1" x14ac:dyDescent="0.25">
      <c r="A5" s="132" t="s">
        <v>26</v>
      </c>
      <c r="B5" s="296" t="s">
        <v>79</v>
      </c>
      <c r="C5" s="297"/>
      <c r="D5" s="297"/>
      <c r="E5" s="133" t="s">
        <v>96</v>
      </c>
      <c r="F5" s="133" t="s">
        <v>62</v>
      </c>
      <c r="G5" s="133" t="s">
        <v>97</v>
      </c>
      <c r="H5" s="134" t="s">
        <v>22</v>
      </c>
    </row>
    <row r="6" spans="1:8" ht="15" x14ac:dyDescent="0.2">
      <c r="A6" s="135">
        <v>1</v>
      </c>
      <c r="B6" s="316"/>
      <c r="C6" s="317"/>
      <c r="D6" s="318"/>
      <c r="E6" s="136"/>
      <c r="F6" s="137"/>
      <c r="G6" s="138"/>
      <c r="H6" s="138">
        <f>E6*G6</f>
        <v>0</v>
      </c>
    </row>
    <row r="7" spans="1:8" ht="15" x14ac:dyDescent="0.2">
      <c r="A7" s="139">
        <v>2</v>
      </c>
      <c r="B7" s="319"/>
      <c r="C7" s="320"/>
      <c r="D7" s="321"/>
      <c r="E7" s="140"/>
      <c r="F7" s="141"/>
      <c r="G7" s="142"/>
      <c r="H7" s="142">
        <f t="shared" ref="H7:H9" si="0">E7*G7</f>
        <v>0</v>
      </c>
    </row>
    <row r="8" spans="1:8" ht="15" x14ac:dyDescent="0.2">
      <c r="A8" s="139">
        <v>3</v>
      </c>
      <c r="B8" s="319"/>
      <c r="C8" s="320"/>
      <c r="D8" s="321"/>
      <c r="E8" s="140"/>
      <c r="F8" s="141"/>
      <c r="G8" s="142"/>
      <c r="H8" s="142">
        <f t="shared" si="0"/>
        <v>0</v>
      </c>
    </row>
    <row r="9" spans="1:8" ht="15.75" thickBot="1" x14ac:dyDescent="0.25">
      <c r="A9" s="143">
        <v>4</v>
      </c>
      <c r="B9" s="322"/>
      <c r="C9" s="323"/>
      <c r="D9" s="324"/>
      <c r="E9" s="144"/>
      <c r="F9" s="145"/>
      <c r="G9" s="146"/>
      <c r="H9" s="146">
        <f t="shared" si="0"/>
        <v>0</v>
      </c>
    </row>
    <row r="10" spans="1:8" ht="16.5" thickBot="1" x14ac:dyDescent="0.25">
      <c r="A10" s="147"/>
      <c r="B10" s="147"/>
      <c r="C10" s="147"/>
      <c r="D10" s="126" t="s">
        <v>18</v>
      </c>
      <c r="E10" s="238">
        <f>SUM(E3:E9)</f>
        <v>0</v>
      </c>
      <c r="F10" s="148"/>
      <c r="G10" s="149"/>
      <c r="H10" s="150">
        <f>SUM(H6:H9)</f>
        <v>0</v>
      </c>
    </row>
    <row r="11" spans="1:8" ht="18" customHeight="1" x14ac:dyDescent="0.2">
      <c r="A11" s="89"/>
      <c r="B11" s="40"/>
      <c r="C11" s="89"/>
      <c r="D11" s="89"/>
      <c r="E11" s="40"/>
      <c r="F11" s="40"/>
      <c r="G11" s="40"/>
      <c r="H11" s="40"/>
    </row>
    <row r="12" spans="1:8" s="1" customFormat="1" ht="15" customHeight="1" x14ac:dyDescent="0.2">
      <c r="A12" s="295" t="s">
        <v>145</v>
      </c>
      <c r="B12" s="295"/>
      <c r="C12" s="295"/>
      <c r="D12" s="295"/>
      <c r="E12" s="295"/>
      <c r="F12" s="295"/>
      <c r="G12" s="295"/>
      <c r="H12" s="295"/>
    </row>
    <row r="13" spans="1:8" s="1" customFormat="1" ht="8.1" customHeight="1" thickBot="1" x14ac:dyDescent="0.25">
      <c r="A13" s="231"/>
      <c r="B13" s="151"/>
      <c r="C13" s="151"/>
      <c r="D13" s="151"/>
      <c r="E13" s="151"/>
      <c r="F13" s="151"/>
      <c r="G13" s="151"/>
      <c r="H13" s="151"/>
    </row>
    <row r="14" spans="1:8" s="1" customFormat="1" ht="32.25" thickBot="1" x14ac:dyDescent="0.25">
      <c r="A14" s="232" t="s">
        <v>26</v>
      </c>
      <c r="B14" s="299" t="s">
        <v>0</v>
      </c>
      <c r="C14" s="300"/>
      <c r="D14" s="300"/>
      <c r="E14" s="300"/>
      <c r="F14" s="300"/>
      <c r="G14" s="11" t="s">
        <v>23</v>
      </c>
      <c r="H14" s="153" t="s">
        <v>24</v>
      </c>
    </row>
    <row r="15" spans="1:8" s="1" customFormat="1" ht="15" customHeight="1" x14ac:dyDescent="0.2">
      <c r="A15" s="233">
        <v>1</v>
      </c>
      <c r="B15" s="279"/>
      <c r="C15" s="280"/>
      <c r="D15" s="280"/>
      <c r="E15" s="280"/>
      <c r="F15" s="281"/>
      <c r="G15" s="155">
        <v>0</v>
      </c>
      <c r="H15" s="156">
        <f>G15*1.19</f>
        <v>0</v>
      </c>
    </row>
    <row r="16" spans="1:8" s="1" customFormat="1" ht="15" customHeight="1" thickBot="1" x14ac:dyDescent="0.25">
      <c r="A16" s="234">
        <v>2</v>
      </c>
      <c r="B16" s="301"/>
      <c r="C16" s="302"/>
      <c r="D16" s="302"/>
      <c r="E16" s="302"/>
      <c r="F16" s="303"/>
      <c r="G16" s="158">
        <v>0</v>
      </c>
      <c r="H16" s="159">
        <f>G16*1.19</f>
        <v>0</v>
      </c>
    </row>
    <row r="17" spans="1:8" s="1" customFormat="1" ht="15" customHeight="1" thickBot="1" x14ac:dyDescent="0.25">
      <c r="A17" s="235"/>
      <c r="B17" s="147"/>
      <c r="C17" s="147"/>
      <c r="D17" s="296" t="s">
        <v>29</v>
      </c>
      <c r="E17" s="297"/>
      <c r="F17" s="298"/>
      <c r="G17" s="290">
        <f>IF(Ausgabenplan!$E$6="Ja",SUM(G15:G16),SUM(H15:H16))</f>
        <v>0</v>
      </c>
      <c r="H17" s="291"/>
    </row>
    <row r="18" spans="1:8" s="1" customFormat="1" ht="18" customHeight="1" x14ac:dyDescent="0.2">
      <c r="A18" s="236"/>
      <c r="B18" s="160"/>
      <c r="C18" s="160"/>
      <c r="D18" s="160"/>
      <c r="E18" s="160"/>
      <c r="F18" s="160"/>
      <c r="G18" s="160"/>
      <c r="H18" s="160"/>
    </row>
    <row r="19" spans="1:8" s="1" customFormat="1" ht="15" customHeight="1" x14ac:dyDescent="0.2">
      <c r="A19" s="295" t="s">
        <v>146</v>
      </c>
      <c r="B19" s="295"/>
      <c r="C19" s="295"/>
      <c r="D19" s="295"/>
      <c r="E19" s="295"/>
      <c r="F19" s="295"/>
      <c r="G19" s="295"/>
      <c r="H19" s="295"/>
    </row>
    <row r="20" spans="1:8" s="1" customFormat="1" ht="8.1" customHeight="1" thickBot="1" x14ac:dyDescent="0.25">
      <c r="A20" s="231"/>
      <c r="B20" s="151"/>
      <c r="C20" s="151"/>
      <c r="D20" s="151"/>
      <c r="E20" s="151"/>
      <c r="F20" s="151"/>
      <c r="G20" s="151"/>
      <c r="H20" s="151"/>
    </row>
    <row r="21" spans="1:8" s="1" customFormat="1" ht="32.25" thickBot="1" x14ac:dyDescent="0.25">
      <c r="A21" s="232" t="s">
        <v>26</v>
      </c>
      <c r="B21" s="299" t="s">
        <v>0</v>
      </c>
      <c r="C21" s="300"/>
      <c r="D21" s="300"/>
      <c r="E21" s="300"/>
      <c r="F21" s="300"/>
      <c r="G21" s="11" t="s">
        <v>23</v>
      </c>
      <c r="H21" s="153" t="s">
        <v>24</v>
      </c>
    </row>
    <row r="22" spans="1:8" s="1" customFormat="1" ht="15" customHeight="1" thickBot="1" x14ac:dyDescent="0.25">
      <c r="A22" s="234">
        <v>1</v>
      </c>
      <c r="B22" s="301"/>
      <c r="C22" s="302"/>
      <c r="D22" s="302"/>
      <c r="E22" s="302"/>
      <c r="F22" s="303"/>
      <c r="G22" s="158">
        <v>0</v>
      </c>
      <c r="H22" s="159">
        <f>G22*1.19</f>
        <v>0</v>
      </c>
    </row>
    <row r="23" spans="1:8" s="1" customFormat="1" ht="15" customHeight="1" thickBot="1" x14ac:dyDescent="0.25">
      <c r="A23" s="235"/>
      <c r="B23" s="147"/>
      <c r="C23" s="147"/>
      <c r="D23" s="296" t="s">
        <v>29</v>
      </c>
      <c r="E23" s="297"/>
      <c r="F23" s="298"/>
      <c r="G23" s="290">
        <f>IF(Ausgabenplan!E6="Ja",SUM(G22:G22),SUM(H22:H22))</f>
        <v>0</v>
      </c>
      <c r="H23" s="291"/>
    </row>
    <row r="24" spans="1:8" s="1" customFormat="1" ht="18" customHeight="1" x14ac:dyDescent="0.2">
      <c r="A24" s="236"/>
      <c r="B24" s="160"/>
      <c r="C24" s="160"/>
      <c r="D24" s="160"/>
      <c r="E24" s="160"/>
      <c r="F24" s="160"/>
      <c r="G24" s="160"/>
      <c r="H24" s="160"/>
    </row>
    <row r="25" spans="1:8" s="1" customFormat="1" ht="15" customHeight="1" x14ac:dyDescent="0.2">
      <c r="A25" s="295" t="s">
        <v>147</v>
      </c>
      <c r="B25" s="295"/>
      <c r="C25" s="295"/>
      <c r="D25" s="295"/>
      <c r="E25" s="295"/>
      <c r="F25" s="295"/>
      <c r="G25" s="295"/>
      <c r="H25" s="295"/>
    </row>
    <row r="26" spans="1:8" s="1" customFormat="1" ht="8.1" customHeight="1" thickBot="1" x14ac:dyDescent="0.25">
      <c r="A26" s="231"/>
      <c r="B26" s="151"/>
      <c r="C26" s="151"/>
      <c r="D26" s="151"/>
      <c r="E26" s="151"/>
      <c r="F26" s="151"/>
      <c r="G26" s="151"/>
      <c r="H26" s="151"/>
    </row>
    <row r="27" spans="1:8" s="1" customFormat="1" ht="32.25" thickBot="1" x14ac:dyDescent="0.25">
      <c r="A27" s="232" t="s">
        <v>26</v>
      </c>
      <c r="B27" s="299" t="s">
        <v>0</v>
      </c>
      <c r="C27" s="300"/>
      <c r="D27" s="300"/>
      <c r="E27" s="300"/>
      <c r="F27" s="300"/>
      <c r="G27" s="11" t="s">
        <v>23</v>
      </c>
      <c r="H27" s="153" t="s">
        <v>24</v>
      </c>
    </row>
    <row r="28" spans="1:8" s="1" customFormat="1" ht="15" customHeight="1" x14ac:dyDescent="0.2">
      <c r="A28" s="154">
        <v>1</v>
      </c>
      <c r="B28" s="279"/>
      <c r="C28" s="280"/>
      <c r="D28" s="280"/>
      <c r="E28" s="280"/>
      <c r="F28" s="281"/>
      <c r="G28" s="155">
        <v>0</v>
      </c>
      <c r="H28" s="156">
        <f>G28*1.19</f>
        <v>0</v>
      </c>
    </row>
    <row r="29" spans="1:8" s="1" customFormat="1" ht="15" customHeight="1" thickBot="1" x14ac:dyDescent="0.25">
      <c r="A29" s="157">
        <v>2</v>
      </c>
      <c r="B29" s="301"/>
      <c r="C29" s="302"/>
      <c r="D29" s="302"/>
      <c r="E29" s="302"/>
      <c r="F29" s="303"/>
      <c r="G29" s="158">
        <v>0</v>
      </c>
      <c r="H29" s="159">
        <f>G29*1.19</f>
        <v>0</v>
      </c>
    </row>
    <row r="30" spans="1:8" s="1" customFormat="1" ht="15" customHeight="1" thickBot="1" x14ac:dyDescent="0.25">
      <c r="A30" s="147"/>
      <c r="B30" s="147"/>
      <c r="C30" s="147"/>
      <c r="D30" s="296" t="s">
        <v>29</v>
      </c>
      <c r="E30" s="297"/>
      <c r="F30" s="298"/>
      <c r="G30" s="290">
        <f>IF(Ausgabenplan!$E$6="Ja",SUM(G28:G29),SUM(H28:H29))</f>
        <v>0</v>
      </c>
      <c r="H30" s="291"/>
    </row>
    <row r="31" spans="1:8" s="1" customFormat="1" ht="18" customHeight="1" x14ac:dyDescent="0.2">
      <c r="A31" s="160"/>
      <c r="B31" s="160"/>
      <c r="C31" s="160"/>
      <c r="D31" s="160"/>
      <c r="E31" s="160"/>
      <c r="F31" s="160"/>
      <c r="G31" s="160"/>
      <c r="H31" s="160"/>
    </row>
    <row r="32" spans="1:8" s="1" customFormat="1" ht="15" customHeight="1" x14ac:dyDescent="0.2">
      <c r="A32" s="295" t="s">
        <v>101</v>
      </c>
      <c r="B32" s="295"/>
      <c r="C32" s="295"/>
      <c r="D32" s="295"/>
      <c r="E32" s="295"/>
      <c r="F32" s="295"/>
      <c r="G32" s="295"/>
      <c r="H32" s="295"/>
    </row>
    <row r="33" spans="1:8" s="1" customFormat="1" ht="8.1" customHeight="1" thickBot="1" x14ac:dyDescent="0.25">
      <c r="A33" s="231"/>
      <c r="B33" s="151"/>
      <c r="C33" s="151"/>
      <c r="D33" s="151"/>
      <c r="E33" s="151"/>
      <c r="F33" s="151"/>
      <c r="G33" s="151"/>
      <c r="H33" s="151"/>
    </row>
    <row r="34" spans="1:8" s="1" customFormat="1" ht="32.25" thickBot="1" x14ac:dyDescent="0.25">
      <c r="A34" s="232" t="s">
        <v>26</v>
      </c>
      <c r="B34" s="299" t="s">
        <v>0</v>
      </c>
      <c r="C34" s="300"/>
      <c r="D34" s="300"/>
      <c r="E34" s="300"/>
      <c r="F34" s="300"/>
      <c r="G34" s="11" t="s">
        <v>23</v>
      </c>
      <c r="H34" s="153" t="s">
        <v>24</v>
      </c>
    </row>
    <row r="35" spans="1:8" s="1" customFormat="1" ht="15" customHeight="1" x14ac:dyDescent="0.2">
      <c r="A35" s="233">
        <v>1</v>
      </c>
      <c r="B35" s="279"/>
      <c r="C35" s="280"/>
      <c r="D35" s="280"/>
      <c r="E35" s="280"/>
      <c r="F35" s="281"/>
      <c r="G35" s="155">
        <v>0</v>
      </c>
      <c r="H35" s="156">
        <f>G35*1.19</f>
        <v>0</v>
      </c>
    </row>
    <row r="36" spans="1:8" s="1" customFormat="1" ht="15" customHeight="1" thickBot="1" x14ac:dyDescent="0.25">
      <c r="A36" s="234">
        <v>2</v>
      </c>
      <c r="B36" s="301"/>
      <c r="C36" s="302"/>
      <c r="D36" s="302"/>
      <c r="E36" s="302"/>
      <c r="F36" s="303"/>
      <c r="G36" s="158">
        <v>0</v>
      </c>
      <c r="H36" s="159">
        <f>G36*1.19</f>
        <v>0</v>
      </c>
    </row>
    <row r="37" spans="1:8" s="1" customFormat="1" ht="15" customHeight="1" thickBot="1" x14ac:dyDescent="0.25">
      <c r="A37" s="235"/>
      <c r="B37" s="147"/>
      <c r="C37" s="147"/>
      <c r="D37" s="296" t="s">
        <v>29</v>
      </c>
      <c r="E37" s="297"/>
      <c r="F37" s="298"/>
      <c r="G37" s="290">
        <f>IF(Ausgabenplan!$E$6="Ja",SUM(G35:G36),SUM(H35:H36))</f>
        <v>0</v>
      </c>
      <c r="H37" s="291"/>
    </row>
    <row r="38" spans="1:8" s="1" customFormat="1" ht="18" customHeight="1" x14ac:dyDescent="0.2">
      <c r="A38" s="236"/>
      <c r="B38" s="160"/>
      <c r="C38" s="160"/>
      <c r="D38" s="160"/>
      <c r="E38" s="160"/>
      <c r="F38" s="160"/>
      <c r="G38" s="160"/>
      <c r="H38" s="160"/>
    </row>
    <row r="39" spans="1:8" s="1" customFormat="1" ht="15" customHeight="1" x14ac:dyDescent="0.2">
      <c r="A39" s="295" t="s">
        <v>102</v>
      </c>
      <c r="B39" s="295"/>
      <c r="C39" s="295"/>
      <c r="D39" s="295"/>
      <c r="E39" s="295"/>
      <c r="F39" s="295"/>
      <c r="G39" s="295"/>
      <c r="H39" s="295"/>
    </row>
    <row r="40" spans="1:8" s="1" customFormat="1" ht="8.1" customHeight="1" thickBot="1" x14ac:dyDescent="0.25">
      <c r="A40" s="231"/>
      <c r="B40" s="151"/>
      <c r="C40" s="151"/>
      <c r="D40" s="151"/>
      <c r="E40" s="151"/>
      <c r="F40" s="151"/>
      <c r="G40" s="151"/>
      <c r="H40" s="151"/>
    </row>
    <row r="41" spans="1:8" s="1" customFormat="1" ht="32.25" thickBot="1" x14ac:dyDescent="0.25">
      <c r="A41" s="232" t="s">
        <v>26</v>
      </c>
      <c r="B41" s="299" t="s">
        <v>0</v>
      </c>
      <c r="C41" s="300"/>
      <c r="D41" s="300"/>
      <c r="E41" s="300"/>
      <c r="F41" s="300"/>
      <c r="G41" s="11" t="s">
        <v>23</v>
      </c>
      <c r="H41" s="153" t="s">
        <v>24</v>
      </c>
    </row>
    <row r="42" spans="1:8" s="1" customFormat="1" ht="15" customHeight="1" x14ac:dyDescent="0.2">
      <c r="A42" s="233">
        <v>1</v>
      </c>
      <c r="B42" s="279"/>
      <c r="C42" s="280"/>
      <c r="D42" s="280"/>
      <c r="E42" s="280"/>
      <c r="F42" s="281"/>
      <c r="G42" s="155">
        <v>0</v>
      </c>
      <c r="H42" s="156">
        <f>G42*1.19</f>
        <v>0</v>
      </c>
    </row>
    <row r="43" spans="1:8" s="1" customFormat="1" ht="15" customHeight="1" thickBot="1" x14ac:dyDescent="0.25">
      <c r="A43" s="234">
        <v>2</v>
      </c>
      <c r="B43" s="301"/>
      <c r="C43" s="302"/>
      <c r="D43" s="302"/>
      <c r="E43" s="302"/>
      <c r="F43" s="303"/>
      <c r="G43" s="158">
        <v>0</v>
      </c>
      <c r="H43" s="159">
        <f>G43*1.19</f>
        <v>0</v>
      </c>
    </row>
    <row r="44" spans="1:8" s="1" customFormat="1" ht="15" customHeight="1" thickBot="1" x14ac:dyDescent="0.25">
      <c r="A44" s="235"/>
      <c r="B44" s="147"/>
      <c r="C44" s="147"/>
      <c r="D44" s="296" t="s">
        <v>29</v>
      </c>
      <c r="E44" s="297"/>
      <c r="F44" s="298"/>
      <c r="G44" s="290">
        <f>IF(Ausgabenplan!$E$6="Ja",SUM(G42:G43),SUM(H42:H43))</f>
        <v>0</v>
      </c>
      <c r="H44" s="291"/>
    </row>
    <row r="45" spans="1:8" s="1" customFormat="1" ht="18" customHeight="1" x14ac:dyDescent="0.2">
      <c r="A45" s="236"/>
      <c r="B45" s="160"/>
      <c r="C45" s="160"/>
      <c r="D45" s="160"/>
      <c r="E45" s="160"/>
      <c r="F45" s="160"/>
      <c r="G45" s="160"/>
      <c r="H45" s="160"/>
    </row>
    <row r="46" spans="1:8" s="1" customFormat="1" ht="15" customHeight="1" x14ac:dyDescent="0.2">
      <c r="A46" s="295" t="s">
        <v>148</v>
      </c>
      <c r="B46" s="295"/>
      <c r="C46" s="295"/>
      <c r="D46" s="295"/>
      <c r="E46" s="295"/>
      <c r="F46" s="295"/>
      <c r="G46" s="295"/>
      <c r="H46" s="295"/>
    </row>
    <row r="47" spans="1:8" s="1" customFormat="1" ht="8.1" customHeight="1" thickBot="1" x14ac:dyDescent="0.25">
      <c r="A47" s="231"/>
      <c r="B47" s="151"/>
      <c r="C47" s="151"/>
      <c r="D47" s="151"/>
      <c r="E47" s="151"/>
      <c r="F47" s="151"/>
      <c r="G47" s="151"/>
      <c r="H47" s="151"/>
    </row>
    <row r="48" spans="1:8" s="1" customFormat="1" ht="32.25" thickBot="1" x14ac:dyDescent="0.25">
      <c r="A48" s="232" t="s">
        <v>26</v>
      </c>
      <c r="B48" s="299" t="s">
        <v>0</v>
      </c>
      <c r="C48" s="300"/>
      <c r="D48" s="300"/>
      <c r="E48" s="300"/>
      <c r="F48" s="300"/>
      <c r="G48" s="11" t="s">
        <v>23</v>
      </c>
      <c r="H48" s="153" t="s">
        <v>24</v>
      </c>
    </row>
    <row r="49" spans="1:8" s="1" customFormat="1" ht="15" customHeight="1" x14ac:dyDescent="0.2">
      <c r="A49" s="233">
        <v>1</v>
      </c>
      <c r="B49" s="279"/>
      <c r="C49" s="280"/>
      <c r="D49" s="280"/>
      <c r="E49" s="280"/>
      <c r="F49" s="281"/>
      <c r="G49" s="155">
        <v>0</v>
      </c>
      <c r="H49" s="156">
        <f>G49*1.19</f>
        <v>0</v>
      </c>
    </row>
    <row r="50" spans="1:8" s="1" customFormat="1" ht="15" customHeight="1" thickBot="1" x14ac:dyDescent="0.25">
      <c r="A50" s="157">
        <v>2</v>
      </c>
      <c r="B50" s="301"/>
      <c r="C50" s="302"/>
      <c r="D50" s="302"/>
      <c r="E50" s="302"/>
      <c r="F50" s="303"/>
      <c r="G50" s="158">
        <v>0</v>
      </c>
      <c r="H50" s="159">
        <f>G50*1.19</f>
        <v>0</v>
      </c>
    </row>
    <row r="51" spans="1:8" ht="16.5" thickBot="1" x14ac:dyDescent="0.25">
      <c r="A51" s="147"/>
      <c r="B51" s="147"/>
      <c r="C51" s="147"/>
      <c r="D51" s="296" t="s">
        <v>29</v>
      </c>
      <c r="E51" s="297"/>
      <c r="F51" s="298"/>
      <c r="G51" s="290">
        <f>IF(Ausgabenplan!$E$6="Ja",SUM(G49:G50),SUM(H49:H50))</f>
        <v>0</v>
      </c>
      <c r="H51" s="291"/>
    </row>
    <row r="52" spans="1:8" ht="15" thickBot="1" x14ac:dyDescent="0.25">
      <c r="A52" s="8"/>
      <c r="B52" s="8"/>
      <c r="C52" s="8"/>
      <c r="D52" s="8"/>
      <c r="E52" s="8"/>
      <c r="F52" s="8"/>
      <c r="H52" s="8"/>
    </row>
    <row r="53" spans="1:8" ht="20.25" thickBot="1" x14ac:dyDescent="0.25">
      <c r="A53" s="292" t="s">
        <v>137</v>
      </c>
      <c r="B53" s="293"/>
      <c r="C53" s="293"/>
      <c r="D53" s="293"/>
      <c r="E53" s="293"/>
      <c r="F53" s="293"/>
      <c r="G53" s="293"/>
      <c r="H53" s="294"/>
    </row>
    <row r="54" spans="1:8" ht="8.1" customHeight="1" thickBot="1" x14ac:dyDescent="0.25">
      <c r="A54" s="8"/>
      <c r="B54" s="8"/>
      <c r="C54" s="8"/>
      <c r="D54" s="8"/>
      <c r="E54" s="8"/>
      <c r="F54" s="8"/>
      <c r="G54" s="8"/>
      <c r="H54" s="8"/>
    </row>
    <row r="55" spans="1:8" ht="33" customHeight="1" thickBot="1" x14ac:dyDescent="0.25">
      <c r="A55" s="132" t="s">
        <v>26</v>
      </c>
      <c r="B55" s="312" t="s">
        <v>78</v>
      </c>
      <c r="C55" s="288"/>
      <c r="D55" s="288"/>
      <c r="E55" s="288"/>
      <c r="F55" s="289"/>
      <c r="G55" s="134" t="s">
        <v>30</v>
      </c>
      <c r="H55" s="134" t="s">
        <v>25</v>
      </c>
    </row>
    <row r="56" spans="1:8" ht="15" x14ac:dyDescent="0.2">
      <c r="A56" s="154">
        <v>1</v>
      </c>
      <c r="B56" s="279"/>
      <c r="C56" s="280"/>
      <c r="D56" s="280"/>
      <c r="E56" s="280"/>
      <c r="F56" s="281"/>
      <c r="G56" s="161">
        <v>0</v>
      </c>
      <c r="H56" s="162">
        <f t="shared" ref="H56:H60" si="1">G56*1.19</f>
        <v>0</v>
      </c>
    </row>
    <row r="57" spans="1:8" ht="15" x14ac:dyDescent="0.2">
      <c r="A57" s="163">
        <v>2</v>
      </c>
      <c r="B57" s="282"/>
      <c r="C57" s="283"/>
      <c r="D57" s="283"/>
      <c r="E57" s="283"/>
      <c r="F57" s="284"/>
      <c r="G57" s="164">
        <v>0</v>
      </c>
      <c r="H57" s="165">
        <f t="shared" si="1"/>
        <v>0</v>
      </c>
    </row>
    <row r="58" spans="1:8" ht="15" x14ac:dyDescent="0.2">
      <c r="A58" s="163">
        <v>3</v>
      </c>
      <c r="B58" s="282"/>
      <c r="C58" s="283"/>
      <c r="D58" s="283"/>
      <c r="E58" s="283"/>
      <c r="F58" s="284"/>
      <c r="G58" s="164">
        <v>0</v>
      </c>
      <c r="H58" s="165">
        <f t="shared" si="1"/>
        <v>0</v>
      </c>
    </row>
    <row r="59" spans="1:8" ht="15" x14ac:dyDescent="0.2">
      <c r="A59" s="139">
        <v>4</v>
      </c>
      <c r="B59" s="282"/>
      <c r="C59" s="283"/>
      <c r="D59" s="283"/>
      <c r="E59" s="283"/>
      <c r="F59" s="284"/>
      <c r="G59" s="164">
        <v>0</v>
      </c>
      <c r="H59" s="166">
        <f t="shared" si="1"/>
        <v>0</v>
      </c>
    </row>
    <row r="60" spans="1:8" ht="15.75" thickBot="1" x14ac:dyDescent="0.25">
      <c r="A60" s="143">
        <v>5</v>
      </c>
      <c r="B60" s="285"/>
      <c r="C60" s="286"/>
      <c r="D60" s="286"/>
      <c r="E60" s="286"/>
      <c r="F60" s="287"/>
      <c r="G60" s="167">
        <v>0</v>
      </c>
      <c r="H60" s="168">
        <f t="shared" si="1"/>
        <v>0</v>
      </c>
    </row>
    <row r="61" spans="1:8" ht="16.5" thickBot="1" x14ac:dyDescent="0.25">
      <c r="A61" s="147"/>
      <c r="B61" s="147"/>
      <c r="C61" s="147"/>
      <c r="D61" s="296" t="s">
        <v>29</v>
      </c>
      <c r="E61" s="297"/>
      <c r="F61" s="298"/>
      <c r="G61" s="290">
        <f>IF(Ausgabenplan!$E$6="Ja",SUM(G56:G60),SUM(H56:H60))</f>
        <v>0</v>
      </c>
      <c r="H61" s="291"/>
    </row>
    <row r="62" spans="1:8" ht="18" customHeight="1" thickBot="1" x14ac:dyDescent="0.25">
      <c r="A62" s="8"/>
      <c r="B62" s="8"/>
      <c r="C62" s="8"/>
      <c r="D62" s="8"/>
      <c r="E62" s="8"/>
      <c r="F62" s="8"/>
      <c r="H62" s="8"/>
    </row>
    <row r="63" spans="1:8" ht="20.25" thickBot="1" x14ac:dyDescent="0.25">
      <c r="A63" s="292" t="s">
        <v>131</v>
      </c>
      <c r="B63" s="293"/>
      <c r="C63" s="293"/>
      <c r="D63" s="293"/>
      <c r="E63" s="293"/>
      <c r="F63" s="293"/>
      <c r="G63" s="293"/>
      <c r="H63" s="294"/>
    </row>
    <row r="64" spans="1:8" ht="8.1" customHeight="1" thickBot="1" x14ac:dyDescent="0.25">
      <c r="A64" s="8"/>
      <c r="B64" s="8"/>
      <c r="C64" s="8"/>
      <c r="D64" s="8"/>
      <c r="E64" s="8"/>
      <c r="F64" s="8"/>
      <c r="G64" s="8"/>
      <c r="H64" s="8"/>
    </row>
    <row r="65" spans="1:8" ht="34.5" customHeight="1" thickBot="1" x14ac:dyDescent="0.25">
      <c r="A65" s="132" t="s">
        <v>26</v>
      </c>
      <c r="B65" s="312" t="s">
        <v>78</v>
      </c>
      <c r="C65" s="288"/>
      <c r="D65" s="288"/>
      <c r="E65" s="288" t="s">
        <v>41</v>
      </c>
      <c r="F65" s="289"/>
      <c r="G65" s="134" t="s">
        <v>30</v>
      </c>
      <c r="H65" s="134" t="s">
        <v>25</v>
      </c>
    </row>
    <row r="66" spans="1:8" ht="15" x14ac:dyDescent="0.2">
      <c r="A66" s="154">
        <v>1</v>
      </c>
      <c r="B66" s="279"/>
      <c r="C66" s="280"/>
      <c r="D66" s="280"/>
      <c r="E66" s="280"/>
      <c r="F66" s="281"/>
      <c r="G66" s="161">
        <v>0</v>
      </c>
      <c r="H66" s="162">
        <f t="shared" ref="H66:H70" si="2">G66*1.19</f>
        <v>0</v>
      </c>
    </row>
    <row r="67" spans="1:8" ht="15" x14ac:dyDescent="0.2">
      <c r="A67" s="163">
        <v>2</v>
      </c>
      <c r="B67" s="282"/>
      <c r="C67" s="283"/>
      <c r="D67" s="283"/>
      <c r="E67" s="283"/>
      <c r="F67" s="284"/>
      <c r="G67" s="164">
        <v>0</v>
      </c>
      <c r="H67" s="165">
        <f t="shared" si="2"/>
        <v>0</v>
      </c>
    </row>
    <row r="68" spans="1:8" ht="15" x14ac:dyDescent="0.2">
      <c r="A68" s="163">
        <v>3</v>
      </c>
      <c r="B68" s="282"/>
      <c r="C68" s="283"/>
      <c r="D68" s="283"/>
      <c r="E68" s="283"/>
      <c r="F68" s="284"/>
      <c r="G68" s="164">
        <v>0</v>
      </c>
      <c r="H68" s="165">
        <f t="shared" si="2"/>
        <v>0</v>
      </c>
    </row>
    <row r="69" spans="1:8" ht="15" x14ac:dyDescent="0.2">
      <c r="A69" s="139">
        <v>4</v>
      </c>
      <c r="B69" s="282"/>
      <c r="C69" s="283"/>
      <c r="D69" s="283"/>
      <c r="E69" s="283"/>
      <c r="F69" s="284"/>
      <c r="G69" s="164">
        <v>0</v>
      </c>
      <c r="H69" s="166">
        <f t="shared" si="2"/>
        <v>0</v>
      </c>
    </row>
    <row r="70" spans="1:8" ht="15.75" thickBot="1" x14ac:dyDescent="0.25">
      <c r="A70" s="143">
        <v>5</v>
      </c>
      <c r="B70" s="285"/>
      <c r="C70" s="286"/>
      <c r="D70" s="286"/>
      <c r="E70" s="286"/>
      <c r="F70" s="287"/>
      <c r="G70" s="167">
        <v>0</v>
      </c>
      <c r="H70" s="168">
        <f t="shared" si="2"/>
        <v>0</v>
      </c>
    </row>
    <row r="71" spans="1:8" ht="16.5" thickBot="1" x14ac:dyDescent="0.25">
      <c r="A71" s="147"/>
      <c r="B71" s="147"/>
      <c r="C71" s="147"/>
      <c r="D71" s="296" t="s">
        <v>29</v>
      </c>
      <c r="E71" s="297"/>
      <c r="F71" s="298"/>
      <c r="G71" s="290">
        <f>IF(Ausgabenplan!$E$6="Ja",SUM(G66:G70),SUM(H66:H70))</f>
        <v>0</v>
      </c>
      <c r="H71" s="291"/>
    </row>
    <row r="72" spans="1:8" ht="24" customHeight="1" thickBot="1" x14ac:dyDescent="0.25">
      <c r="A72" s="8"/>
      <c r="B72" s="8"/>
      <c r="C72" s="8"/>
      <c r="D72" s="8"/>
      <c r="E72" s="8"/>
      <c r="F72" s="8"/>
      <c r="G72" s="8"/>
      <c r="H72" s="8"/>
    </row>
    <row r="73" spans="1:8" ht="20.25" thickBot="1" x14ac:dyDescent="0.25">
      <c r="A73" s="292" t="s">
        <v>132</v>
      </c>
      <c r="B73" s="293"/>
      <c r="C73" s="293"/>
      <c r="D73" s="293"/>
      <c r="E73" s="293"/>
      <c r="F73" s="293"/>
      <c r="G73" s="293"/>
      <c r="H73" s="294"/>
    </row>
    <row r="74" spans="1:8" ht="18" customHeight="1" x14ac:dyDescent="0.2"/>
    <row r="75" spans="1:8" ht="15.75" x14ac:dyDescent="0.2">
      <c r="A75" s="307" t="s">
        <v>103</v>
      </c>
      <c r="B75" s="307"/>
      <c r="C75" s="307"/>
      <c r="D75" s="307"/>
      <c r="E75" s="307"/>
      <c r="F75" s="307"/>
      <c r="G75" s="307"/>
      <c r="H75" s="307"/>
    </row>
    <row r="76" spans="1:8" ht="8.1" customHeight="1" thickBot="1" x14ac:dyDescent="0.25">
      <c r="A76" s="160"/>
      <c r="B76" s="160"/>
      <c r="C76" s="160"/>
      <c r="D76" s="160"/>
      <c r="E76" s="160"/>
      <c r="F76" s="160"/>
      <c r="G76" s="160"/>
      <c r="H76" s="160"/>
    </row>
    <row r="77" spans="1:8" ht="48" thickBot="1" x14ac:dyDescent="0.25">
      <c r="A77" s="152" t="s">
        <v>26</v>
      </c>
      <c r="B77" s="296" t="s">
        <v>0</v>
      </c>
      <c r="C77" s="298"/>
      <c r="D77" s="288" t="s">
        <v>105</v>
      </c>
      <c r="E77" s="289"/>
      <c r="F77" s="133" t="s">
        <v>158</v>
      </c>
      <c r="G77" s="169" t="s">
        <v>1</v>
      </c>
      <c r="H77" s="133" t="s">
        <v>31</v>
      </c>
    </row>
    <row r="78" spans="1:8" ht="15" x14ac:dyDescent="0.2">
      <c r="A78" s="154">
        <v>1</v>
      </c>
      <c r="B78" s="279"/>
      <c r="C78" s="281"/>
      <c r="D78" s="279"/>
      <c r="E78" s="281"/>
      <c r="F78" s="170"/>
      <c r="G78" s="171"/>
      <c r="H78" s="172">
        <f>F78*G78</f>
        <v>0</v>
      </c>
    </row>
    <row r="79" spans="1:8" ht="15" x14ac:dyDescent="0.2">
      <c r="A79" s="163">
        <v>2</v>
      </c>
      <c r="B79" s="282"/>
      <c r="C79" s="284"/>
      <c r="D79" s="282"/>
      <c r="E79" s="284"/>
      <c r="F79" s="173"/>
      <c r="G79" s="174"/>
      <c r="H79" s="175">
        <f t="shared" ref="H79:H82" si="3">F79*G79</f>
        <v>0</v>
      </c>
    </row>
    <row r="80" spans="1:8" ht="15" x14ac:dyDescent="0.2">
      <c r="A80" s="139">
        <v>3</v>
      </c>
      <c r="B80" s="282"/>
      <c r="C80" s="284"/>
      <c r="D80" s="282"/>
      <c r="E80" s="284"/>
      <c r="F80" s="173"/>
      <c r="G80" s="174"/>
      <c r="H80" s="176">
        <f t="shared" si="3"/>
        <v>0</v>
      </c>
    </row>
    <row r="81" spans="1:9" ht="15" x14ac:dyDescent="0.2">
      <c r="A81" s="139">
        <v>4</v>
      </c>
      <c r="B81" s="282"/>
      <c r="C81" s="284"/>
      <c r="D81" s="282"/>
      <c r="E81" s="284"/>
      <c r="F81" s="173"/>
      <c r="G81" s="177"/>
      <c r="H81" s="176">
        <f t="shared" si="3"/>
        <v>0</v>
      </c>
    </row>
    <row r="82" spans="1:9" ht="15.75" thickBot="1" x14ac:dyDescent="0.25">
      <c r="A82" s="143">
        <v>5</v>
      </c>
      <c r="B82" s="285"/>
      <c r="C82" s="287"/>
      <c r="D82" s="285"/>
      <c r="E82" s="287"/>
      <c r="F82" s="178"/>
      <c r="G82" s="179"/>
      <c r="H82" s="180">
        <f t="shared" si="3"/>
        <v>0</v>
      </c>
    </row>
    <row r="83" spans="1:9" ht="16.5" thickBot="1" x14ac:dyDescent="0.25">
      <c r="A83" s="147"/>
      <c r="B83" s="181"/>
      <c r="C83" s="181"/>
      <c r="D83" s="181"/>
      <c r="E83" s="182"/>
      <c r="F83" s="126" t="s">
        <v>18</v>
      </c>
      <c r="G83" s="183">
        <f>SUM(G78:G82)</f>
        <v>0</v>
      </c>
      <c r="H83" s="184">
        <f>SUM(H78:H82)</f>
        <v>0</v>
      </c>
    </row>
    <row r="84" spans="1:9" ht="18" customHeight="1" x14ac:dyDescent="0.2">
      <c r="A84" s="185"/>
      <c r="B84" s="185"/>
      <c r="C84" s="185"/>
      <c r="D84" s="185"/>
      <c r="E84" s="185"/>
      <c r="F84" s="185"/>
      <c r="G84" s="185"/>
      <c r="H84" s="185"/>
    </row>
    <row r="85" spans="1:9" ht="15.75" x14ac:dyDescent="0.2">
      <c r="A85" s="295" t="s">
        <v>104</v>
      </c>
      <c r="B85" s="295"/>
      <c r="C85" s="295"/>
      <c r="D85" s="295"/>
      <c r="E85" s="295"/>
      <c r="F85" s="295"/>
      <c r="G85" s="295"/>
      <c r="H85" s="295"/>
    </row>
    <row r="86" spans="1:9" ht="8.1" customHeight="1" thickBot="1" x14ac:dyDescent="0.25">
      <c r="A86" s="160"/>
      <c r="B86" s="160"/>
      <c r="C86" s="160"/>
      <c r="D86" s="160"/>
      <c r="E86" s="160"/>
      <c r="F86" s="160"/>
      <c r="G86" s="160"/>
      <c r="H86" s="160"/>
    </row>
    <row r="87" spans="1:9" ht="48" thickBot="1" x14ac:dyDescent="0.25">
      <c r="A87" s="152" t="s">
        <v>26</v>
      </c>
      <c r="B87" s="296" t="s">
        <v>0</v>
      </c>
      <c r="C87" s="297"/>
      <c r="D87" s="298"/>
      <c r="E87" s="288" t="s">
        <v>105</v>
      </c>
      <c r="F87" s="289"/>
      <c r="G87" s="169" t="s">
        <v>1</v>
      </c>
      <c r="H87" s="133" t="s">
        <v>31</v>
      </c>
    </row>
    <row r="88" spans="1:9" ht="15" x14ac:dyDescent="0.2">
      <c r="A88" s="154">
        <v>1</v>
      </c>
      <c r="B88" s="279"/>
      <c r="C88" s="280"/>
      <c r="D88" s="281"/>
      <c r="E88" s="280"/>
      <c r="F88" s="281"/>
      <c r="G88" s="171"/>
      <c r="H88" s="172">
        <f>F88*G88</f>
        <v>0</v>
      </c>
    </row>
    <row r="89" spans="1:9" ht="15.75" thickBot="1" x14ac:dyDescent="0.25">
      <c r="A89" s="143">
        <v>2</v>
      </c>
      <c r="B89" s="334"/>
      <c r="C89" s="332"/>
      <c r="D89" s="333"/>
      <c r="E89" s="332"/>
      <c r="F89" s="333"/>
      <c r="G89" s="179"/>
      <c r="H89" s="180">
        <f t="shared" ref="H89" si="4">F89*G89</f>
        <v>0</v>
      </c>
    </row>
    <row r="90" spans="1:9" ht="16.5" thickBot="1" x14ac:dyDescent="0.25">
      <c r="A90" s="147"/>
      <c r="B90" s="181"/>
      <c r="C90" s="181"/>
      <c r="D90" s="181"/>
      <c r="E90" s="182"/>
      <c r="F90" s="107" t="s">
        <v>18</v>
      </c>
      <c r="G90" s="186">
        <f>SUM(G88:G89)</f>
        <v>0</v>
      </c>
      <c r="H90" s="187">
        <f>SUM(H88:H89)</f>
        <v>0</v>
      </c>
    </row>
    <row r="91" spans="1:9" ht="18" customHeight="1" x14ac:dyDescent="0.2">
      <c r="A91" s="185"/>
      <c r="B91" s="185"/>
      <c r="C91" s="185"/>
      <c r="D91" s="185"/>
      <c r="E91" s="185"/>
      <c r="F91" s="160"/>
      <c r="G91" s="185"/>
      <c r="H91" s="185"/>
      <c r="I91" s="3"/>
    </row>
    <row r="92" spans="1:9" ht="15.75" x14ac:dyDescent="0.2">
      <c r="A92" s="295" t="s">
        <v>106</v>
      </c>
      <c r="B92" s="295"/>
      <c r="C92" s="295"/>
      <c r="D92" s="295"/>
      <c r="E92" s="295"/>
      <c r="F92" s="295"/>
      <c r="G92" s="295"/>
      <c r="H92" s="295"/>
      <c r="I92" s="40"/>
    </row>
    <row r="93" spans="1:9" ht="8.1" customHeight="1" thickBot="1" x14ac:dyDescent="0.25">
      <c r="A93" s="188"/>
      <c r="B93" s="188"/>
      <c r="C93" s="188"/>
      <c r="D93" s="188"/>
      <c r="E93" s="188"/>
      <c r="F93" s="188"/>
      <c r="G93" s="188"/>
      <c r="H93" s="188"/>
    </row>
    <row r="94" spans="1:9" ht="48" thickBot="1" x14ac:dyDescent="0.25">
      <c r="A94" s="132" t="s">
        <v>26</v>
      </c>
      <c r="B94" s="296" t="s">
        <v>0</v>
      </c>
      <c r="C94" s="297"/>
      <c r="D94" s="298"/>
      <c r="E94" s="288" t="s">
        <v>105</v>
      </c>
      <c r="F94" s="289"/>
      <c r="G94" s="169" t="s">
        <v>1</v>
      </c>
      <c r="H94" s="133" t="s">
        <v>31</v>
      </c>
    </row>
    <row r="95" spans="1:9" ht="15" x14ac:dyDescent="0.2">
      <c r="A95" s="154">
        <v>1</v>
      </c>
      <c r="B95" s="279"/>
      <c r="C95" s="280"/>
      <c r="D95" s="281"/>
      <c r="E95" s="280"/>
      <c r="F95" s="281"/>
      <c r="G95" s="171"/>
      <c r="H95" s="172">
        <f>F95*G95</f>
        <v>0</v>
      </c>
    </row>
    <row r="96" spans="1:9" ht="15" x14ac:dyDescent="0.2">
      <c r="A96" s="163">
        <v>2</v>
      </c>
      <c r="B96" s="282"/>
      <c r="C96" s="283"/>
      <c r="D96" s="284"/>
      <c r="E96" s="283"/>
      <c r="F96" s="284"/>
      <c r="G96" s="174"/>
      <c r="H96" s="175">
        <f t="shared" ref="H96:H99" si="5">F96*G96</f>
        <v>0</v>
      </c>
    </row>
    <row r="97" spans="1:14" ht="14.25" customHeight="1" x14ac:dyDescent="0.2">
      <c r="A97" s="139">
        <v>3</v>
      </c>
      <c r="B97" s="282"/>
      <c r="C97" s="283"/>
      <c r="D97" s="284"/>
      <c r="E97" s="283"/>
      <c r="F97" s="284"/>
      <c r="G97" s="174"/>
      <c r="H97" s="176">
        <f t="shared" si="5"/>
        <v>0</v>
      </c>
    </row>
    <row r="98" spans="1:14" ht="15" x14ac:dyDescent="0.2">
      <c r="A98" s="139">
        <v>4</v>
      </c>
      <c r="B98" s="282"/>
      <c r="C98" s="283"/>
      <c r="D98" s="284"/>
      <c r="E98" s="283"/>
      <c r="F98" s="284"/>
      <c r="G98" s="177"/>
      <c r="H98" s="176">
        <f t="shared" si="5"/>
        <v>0</v>
      </c>
      <c r="I98" s="3"/>
    </row>
    <row r="99" spans="1:14" ht="15.75" thickBot="1" x14ac:dyDescent="0.25">
      <c r="A99" s="143">
        <v>5</v>
      </c>
      <c r="B99" s="285"/>
      <c r="C99" s="286"/>
      <c r="D99" s="287"/>
      <c r="E99" s="286"/>
      <c r="F99" s="287"/>
      <c r="G99" s="179"/>
      <c r="H99" s="180">
        <f t="shared" si="5"/>
        <v>0</v>
      </c>
    </row>
    <row r="100" spans="1:14" ht="16.5" thickBot="1" x14ac:dyDescent="0.25">
      <c r="A100" s="147"/>
      <c r="B100" s="181"/>
      <c r="C100" s="181"/>
      <c r="D100" s="181"/>
      <c r="E100" s="182"/>
      <c r="F100" s="126" t="s">
        <v>18</v>
      </c>
      <c r="G100" s="186">
        <f>SUM(G95:G99)</f>
        <v>0</v>
      </c>
      <c r="H100" s="187">
        <f>SUM(H95:H99)</f>
        <v>0</v>
      </c>
    </row>
    <row r="101" spans="1:14" ht="15" thickBot="1" x14ac:dyDescent="0.25">
      <c r="I101" s="3"/>
      <c r="J101" s="3"/>
      <c r="K101" s="3"/>
      <c r="L101" s="3"/>
      <c r="M101" s="3"/>
    </row>
    <row r="102" spans="1:14" ht="23.25" customHeight="1" thickBot="1" x14ac:dyDescent="0.25">
      <c r="A102" s="304" t="s">
        <v>107</v>
      </c>
      <c r="B102" s="305"/>
      <c r="C102" s="305"/>
      <c r="D102" s="305"/>
      <c r="E102" s="305"/>
      <c r="F102" s="305"/>
      <c r="G102" s="305"/>
      <c r="H102" s="306"/>
      <c r="I102" s="3"/>
      <c r="J102" s="3"/>
      <c r="K102" s="3"/>
      <c r="L102" s="3"/>
      <c r="M102" s="3"/>
      <c r="N102" s="3"/>
    </row>
    <row r="103" spans="1:14" ht="15" thickBot="1" x14ac:dyDescent="0.25">
      <c r="I103" s="3"/>
      <c r="J103" s="3"/>
      <c r="K103" s="3"/>
      <c r="L103" s="3"/>
      <c r="M103" s="3"/>
      <c r="N103" s="3"/>
    </row>
    <row r="104" spans="1:14" ht="20.25" thickBot="1" x14ac:dyDescent="0.25">
      <c r="A104" s="292" t="s">
        <v>138</v>
      </c>
      <c r="B104" s="293"/>
      <c r="C104" s="293"/>
      <c r="D104" s="293"/>
      <c r="E104" s="293"/>
      <c r="F104" s="293"/>
      <c r="G104" s="293"/>
      <c r="H104" s="294"/>
    </row>
    <row r="105" spans="1:14" ht="8.1" customHeight="1" thickBot="1" x14ac:dyDescent="0.25"/>
    <row r="106" spans="1:14" ht="38.25" customHeight="1" thickBot="1" x14ac:dyDescent="0.25">
      <c r="A106" s="152" t="s">
        <v>26</v>
      </c>
      <c r="B106" s="296" t="s">
        <v>79</v>
      </c>
      <c r="C106" s="297"/>
      <c r="D106" s="297"/>
      <c r="E106" s="133" t="s">
        <v>96</v>
      </c>
      <c r="F106" s="133" t="s">
        <v>36</v>
      </c>
      <c r="G106" s="133" t="s">
        <v>97</v>
      </c>
      <c r="H106" s="134" t="s">
        <v>22</v>
      </c>
    </row>
    <row r="107" spans="1:14" ht="15" x14ac:dyDescent="0.2">
      <c r="A107" s="154">
        <v>1</v>
      </c>
      <c r="B107" s="313"/>
      <c r="C107" s="314"/>
      <c r="D107" s="315"/>
      <c r="E107" s="189"/>
      <c r="F107" s="190"/>
      <c r="G107" s="191"/>
      <c r="H107" s="192">
        <f>F107*G107</f>
        <v>0</v>
      </c>
    </row>
    <row r="108" spans="1:14" ht="15" x14ac:dyDescent="0.2">
      <c r="A108" s="163">
        <v>2</v>
      </c>
      <c r="B108" s="325"/>
      <c r="C108" s="326"/>
      <c r="D108" s="327"/>
      <c r="E108" s="193"/>
      <c r="F108" s="194"/>
      <c r="G108" s="195"/>
      <c r="H108" s="196">
        <f>F108*G108</f>
        <v>0</v>
      </c>
    </row>
    <row r="109" spans="1:14" ht="15" x14ac:dyDescent="0.2">
      <c r="A109" s="163">
        <v>3</v>
      </c>
      <c r="B109" s="325"/>
      <c r="C109" s="326"/>
      <c r="D109" s="327"/>
      <c r="E109" s="193"/>
      <c r="F109" s="194"/>
      <c r="G109" s="195"/>
      <c r="H109" s="196">
        <f>F109*G109</f>
        <v>0</v>
      </c>
    </row>
    <row r="110" spans="1:14" ht="15" x14ac:dyDescent="0.2">
      <c r="A110" s="163">
        <v>4</v>
      </c>
      <c r="B110" s="325"/>
      <c r="C110" s="326"/>
      <c r="D110" s="327"/>
      <c r="E110" s="193"/>
      <c r="F110" s="194"/>
      <c r="G110" s="195"/>
      <c r="H110" s="196">
        <f>F110*G110</f>
        <v>0</v>
      </c>
    </row>
    <row r="111" spans="1:14" ht="15" x14ac:dyDescent="0.2">
      <c r="A111" s="197">
        <v>5</v>
      </c>
      <c r="B111" s="325"/>
      <c r="C111" s="326"/>
      <c r="D111" s="327"/>
      <c r="E111" s="198"/>
      <c r="F111" s="199"/>
      <c r="G111" s="200"/>
      <c r="H111" s="196">
        <f t="shared" ref="H111:H112" si="6">F111*G111</f>
        <v>0</v>
      </c>
    </row>
    <row r="112" spans="1:14" ht="15" x14ac:dyDescent="0.2">
      <c r="A112" s="197">
        <v>6</v>
      </c>
      <c r="B112" s="325"/>
      <c r="C112" s="326"/>
      <c r="D112" s="327"/>
      <c r="E112" s="198"/>
      <c r="F112" s="199"/>
      <c r="G112" s="200"/>
      <c r="H112" s="196">
        <f t="shared" si="6"/>
        <v>0</v>
      </c>
    </row>
    <row r="113" spans="1:8" ht="15.75" thickBot="1" x14ac:dyDescent="0.25">
      <c r="A113" s="157">
        <v>7</v>
      </c>
      <c r="B113" s="328"/>
      <c r="C113" s="329"/>
      <c r="D113" s="330"/>
      <c r="E113" s="201"/>
      <c r="F113" s="202"/>
      <c r="G113" s="203"/>
      <c r="H113" s="204">
        <f>F113*G113</f>
        <v>0</v>
      </c>
    </row>
    <row r="114" spans="1:8" ht="16.5" thickBot="1" x14ac:dyDescent="0.25">
      <c r="A114" s="147"/>
      <c r="B114" s="147"/>
      <c r="D114" s="126" t="s">
        <v>18</v>
      </c>
      <c r="E114" s="238">
        <f>SUM(E107:E113)</f>
        <v>0</v>
      </c>
      <c r="F114" s="148"/>
      <c r="G114" s="205"/>
      <c r="H114" s="150">
        <f>SUM(H107:H113)</f>
        <v>0</v>
      </c>
    </row>
    <row r="115" spans="1:8" ht="15.75" thickBot="1" x14ac:dyDescent="0.25">
      <c r="A115" s="185"/>
      <c r="B115" s="185"/>
      <c r="C115" s="185"/>
      <c r="D115" s="185"/>
      <c r="E115" s="185"/>
      <c r="F115" s="185"/>
      <c r="G115" s="160"/>
      <c r="H115" s="185"/>
    </row>
    <row r="116" spans="1:8" ht="19.5" thickBot="1" x14ac:dyDescent="0.25">
      <c r="A116" s="308" t="s">
        <v>140</v>
      </c>
      <c r="B116" s="309"/>
      <c r="C116" s="309"/>
      <c r="D116" s="309"/>
      <c r="E116" s="309"/>
      <c r="F116" s="309"/>
      <c r="G116" s="309"/>
      <c r="H116" s="310"/>
    </row>
    <row r="117" spans="1:8" ht="8.1" customHeight="1" thickBot="1" x14ac:dyDescent="0.25">
      <c r="A117" s="185"/>
      <c r="B117" s="185"/>
      <c r="C117" s="185"/>
      <c r="D117" s="185"/>
      <c r="E117" s="185"/>
      <c r="F117" s="185"/>
      <c r="G117" s="185"/>
      <c r="H117" s="185"/>
    </row>
    <row r="118" spans="1:8" ht="33" customHeight="1" thickBot="1" x14ac:dyDescent="0.25">
      <c r="A118" s="132" t="s">
        <v>26</v>
      </c>
      <c r="B118" s="312" t="s">
        <v>78</v>
      </c>
      <c r="C118" s="288"/>
      <c r="D118" s="288"/>
      <c r="E118" s="288"/>
      <c r="F118" s="289"/>
      <c r="G118" s="134" t="s">
        <v>30</v>
      </c>
      <c r="H118" s="134" t="s">
        <v>25</v>
      </c>
    </row>
    <row r="119" spans="1:8" ht="15" x14ac:dyDescent="0.2">
      <c r="A119" s="154">
        <v>1</v>
      </c>
      <c r="B119" s="279"/>
      <c r="C119" s="280"/>
      <c r="D119" s="280"/>
      <c r="E119" s="280"/>
      <c r="F119" s="281"/>
      <c r="G119" s="161">
        <v>0</v>
      </c>
      <c r="H119" s="162">
        <f t="shared" ref="H119:H123" si="7">G119*1.19</f>
        <v>0</v>
      </c>
    </row>
    <row r="120" spans="1:8" ht="15" x14ac:dyDescent="0.2">
      <c r="A120" s="163">
        <v>2</v>
      </c>
      <c r="B120" s="282"/>
      <c r="C120" s="283"/>
      <c r="D120" s="283"/>
      <c r="E120" s="283"/>
      <c r="F120" s="284"/>
      <c r="G120" s="164">
        <v>0</v>
      </c>
      <c r="H120" s="165">
        <f t="shared" si="7"/>
        <v>0</v>
      </c>
    </row>
    <row r="121" spans="1:8" ht="15" x14ac:dyDescent="0.2">
      <c r="A121" s="163">
        <v>3</v>
      </c>
      <c r="B121" s="282"/>
      <c r="C121" s="283"/>
      <c r="D121" s="283"/>
      <c r="E121" s="283"/>
      <c r="F121" s="284"/>
      <c r="G121" s="164">
        <v>0</v>
      </c>
      <c r="H121" s="165">
        <f t="shared" si="7"/>
        <v>0</v>
      </c>
    </row>
    <row r="122" spans="1:8" ht="15" x14ac:dyDescent="0.2">
      <c r="A122" s="139">
        <v>4</v>
      </c>
      <c r="B122" s="282"/>
      <c r="C122" s="283"/>
      <c r="D122" s="283"/>
      <c r="E122" s="283"/>
      <c r="F122" s="284"/>
      <c r="G122" s="164">
        <v>0</v>
      </c>
      <c r="H122" s="166">
        <f t="shared" si="7"/>
        <v>0</v>
      </c>
    </row>
    <row r="123" spans="1:8" ht="15.75" thickBot="1" x14ac:dyDescent="0.25">
      <c r="A123" s="143">
        <v>5</v>
      </c>
      <c r="B123" s="285"/>
      <c r="C123" s="286"/>
      <c r="D123" s="286"/>
      <c r="E123" s="286"/>
      <c r="F123" s="287"/>
      <c r="G123" s="167">
        <v>0</v>
      </c>
      <c r="H123" s="168">
        <f t="shared" si="7"/>
        <v>0</v>
      </c>
    </row>
    <row r="124" spans="1:8" ht="16.5" thickBot="1" x14ac:dyDescent="0.25">
      <c r="A124" s="147"/>
      <c r="B124" s="147"/>
      <c r="C124" s="147"/>
      <c r="D124" s="296" t="s">
        <v>29</v>
      </c>
      <c r="E124" s="297"/>
      <c r="F124" s="298"/>
      <c r="G124" s="290">
        <f>IF(Ausgabenplan!$E$6="Ja",SUM(G119:G123),SUM(H119:H123))</f>
        <v>0</v>
      </c>
      <c r="H124" s="291"/>
    </row>
    <row r="125" spans="1:8" ht="15" thickBot="1" x14ac:dyDescent="0.25"/>
    <row r="126" spans="1:8" ht="20.25" thickBot="1" x14ac:dyDescent="0.25">
      <c r="A126" s="292" t="s">
        <v>141</v>
      </c>
      <c r="B126" s="293"/>
      <c r="C126" s="293"/>
      <c r="D126" s="293"/>
      <c r="E126" s="293"/>
      <c r="F126" s="293"/>
      <c r="G126" s="293"/>
      <c r="H126" s="294"/>
    </row>
    <row r="127" spans="1:8" ht="8.1" customHeight="1" thickBot="1" x14ac:dyDescent="0.25">
      <c r="A127" s="8"/>
      <c r="B127" s="8"/>
      <c r="C127" s="8"/>
      <c r="D127" s="8"/>
      <c r="E127" s="8"/>
      <c r="F127" s="8"/>
      <c r="G127" s="8"/>
      <c r="H127" s="8"/>
    </row>
    <row r="128" spans="1:8" ht="48" thickBot="1" x14ac:dyDescent="0.25">
      <c r="A128" s="132" t="s">
        <v>26</v>
      </c>
      <c r="B128" s="312" t="s">
        <v>78</v>
      </c>
      <c r="C128" s="288"/>
      <c r="D128" s="288"/>
      <c r="E128" s="288"/>
      <c r="F128" s="289"/>
      <c r="G128" s="134" t="s">
        <v>30</v>
      </c>
      <c r="H128" s="134" t="s">
        <v>25</v>
      </c>
    </row>
    <row r="129" spans="1:8" ht="15" x14ac:dyDescent="0.2">
      <c r="A129" s="154">
        <v>1</v>
      </c>
      <c r="B129" s="279"/>
      <c r="C129" s="280"/>
      <c r="D129" s="280"/>
      <c r="E129" s="280"/>
      <c r="F129" s="281"/>
      <c r="G129" s="161">
        <v>0</v>
      </c>
      <c r="H129" s="162">
        <f t="shared" ref="H129:H133" si="8">G129*1.19</f>
        <v>0</v>
      </c>
    </row>
    <row r="130" spans="1:8" ht="15" x14ac:dyDescent="0.2">
      <c r="A130" s="163">
        <v>2</v>
      </c>
      <c r="B130" s="282"/>
      <c r="C130" s="283"/>
      <c r="D130" s="283"/>
      <c r="E130" s="283"/>
      <c r="F130" s="284"/>
      <c r="G130" s="164">
        <v>0</v>
      </c>
      <c r="H130" s="165">
        <f t="shared" si="8"/>
        <v>0</v>
      </c>
    </row>
    <row r="131" spans="1:8" ht="15" x14ac:dyDescent="0.2">
      <c r="A131" s="163">
        <v>3</v>
      </c>
      <c r="B131" s="282"/>
      <c r="C131" s="283"/>
      <c r="D131" s="283"/>
      <c r="E131" s="283"/>
      <c r="F131" s="284"/>
      <c r="G131" s="164">
        <v>0</v>
      </c>
      <c r="H131" s="165">
        <f t="shared" si="8"/>
        <v>0</v>
      </c>
    </row>
    <row r="132" spans="1:8" ht="15" x14ac:dyDescent="0.2">
      <c r="A132" s="139">
        <v>4</v>
      </c>
      <c r="B132" s="282"/>
      <c r="C132" s="283"/>
      <c r="D132" s="283"/>
      <c r="E132" s="283"/>
      <c r="F132" s="284"/>
      <c r="G132" s="164">
        <v>0</v>
      </c>
      <c r="H132" s="166">
        <f t="shared" si="8"/>
        <v>0</v>
      </c>
    </row>
    <row r="133" spans="1:8" ht="15.75" thickBot="1" x14ac:dyDescent="0.25">
      <c r="A133" s="143">
        <v>5</v>
      </c>
      <c r="B133" s="285"/>
      <c r="C133" s="286"/>
      <c r="D133" s="286"/>
      <c r="E133" s="286"/>
      <c r="F133" s="287"/>
      <c r="G133" s="167">
        <v>0</v>
      </c>
      <c r="H133" s="168">
        <f t="shared" si="8"/>
        <v>0</v>
      </c>
    </row>
    <row r="134" spans="1:8" ht="16.5" thickBot="1" x14ac:dyDescent="0.25">
      <c r="A134" s="147"/>
      <c r="B134" s="147"/>
      <c r="C134" s="147"/>
      <c r="D134" s="296" t="s">
        <v>29</v>
      </c>
      <c r="E134" s="297"/>
      <c r="F134" s="298"/>
      <c r="G134" s="290">
        <f>IF(Ausgabenplan!$E$6="Ja",SUM(G129:G133),SUM(H129:H133))</f>
        <v>0</v>
      </c>
      <c r="H134" s="291"/>
    </row>
    <row r="135" spans="1:8" s="1" customFormat="1" ht="15" customHeight="1" thickBot="1" x14ac:dyDescent="0.25">
      <c r="A135" s="3"/>
      <c r="B135" s="3"/>
      <c r="C135" s="3"/>
      <c r="D135" s="3"/>
      <c r="E135" s="3"/>
      <c r="F135" s="3"/>
      <c r="G135" s="3"/>
      <c r="H135" s="3"/>
    </row>
    <row r="136" spans="1:8" ht="20.100000000000001" customHeight="1" thickBot="1" x14ac:dyDescent="0.25">
      <c r="A136" s="292" t="s">
        <v>142</v>
      </c>
      <c r="B136" s="293"/>
      <c r="C136" s="293"/>
      <c r="D136" s="293"/>
      <c r="E136" s="293"/>
      <c r="F136" s="293"/>
      <c r="G136" s="293"/>
      <c r="H136" s="294"/>
    </row>
    <row r="137" spans="1:8" ht="8.1" customHeight="1" thickBot="1" x14ac:dyDescent="0.25">
      <c r="A137" s="40"/>
      <c r="B137" s="40"/>
      <c r="C137" s="89"/>
      <c r="D137" s="89"/>
      <c r="E137" s="40"/>
      <c r="F137" s="40"/>
      <c r="G137" s="40"/>
      <c r="H137" s="40"/>
    </row>
    <row r="138" spans="1:8" ht="32.25" thickBot="1" x14ac:dyDescent="0.25">
      <c r="A138" s="152" t="s">
        <v>26</v>
      </c>
      <c r="B138" s="299" t="s">
        <v>0</v>
      </c>
      <c r="C138" s="300"/>
      <c r="D138" s="300"/>
      <c r="E138" s="300"/>
      <c r="F138" s="300"/>
      <c r="G138" s="11" t="s">
        <v>23</v>
      </c>
      <c r="H138" s="153" t="s">
        <v>24</v>
      </c>
    </row>
    <row r="139" spans="1:8" ht="15" x14ac:dyDescent="0.2">
      <c r="A139" s="154">
        <v>1</v>
      </c>
      <c r="B139" s="279"/>
      <c r="C139" s="280"/>
      <c r="D139" s="280"/>
      <c r="E139" s="280"/>
      <c r="F139" s="281"/>
      <c r="G139" s="155">
        <v>0</v>
      </c>
      <c r="H139" s="156">
        <f>G139*1.19</f>
        <v>0</v>
      </c>
    </row>
    <row r="140" spans="1:8" ht="15.75" thickBot="1" x14ac:dyDescent="0.25">
      <c r="A140" s="157">
        <v>2</v>
      </c>
      <c r="B140" s="301"/>
      <c r="C140" s="302"/>
      <c r="D140" s="302"/>
      <c r="E140" s="302"/>
      <c r="F140" s="303"/>
      <c r="G140" s="158">
        <v>0</v>
      </c>
      <c r="H140" s="159">
        <f>G140*1.19</f>
        <v>0</v>
      </c>
    </row>
    <row r="141" spans="1:8" ht="16.5" thickBot="1" x14ac:dyDescent="0.25">
      <c r="A141" s="147"/>
      <c r="B141" s="147"/>
      <c r="C141" s="147"/>
      <c r="D141" s="296" t="s">
        <v>29</v>
      </c>
      <c r="E141" s="297"/>
      <c r="F141" s="298"/>
      <c r="G141" s="290">
        <f>IF(Ausgabenplan!$E$6="Ja",SUM(G139:G140),SUM(H139:H140))</f>
        <v>0</v>
      </c>
      <c r="H141" s="291"/>
    </row>
    <row r="142" spans="1:8" ht="15" thickBot="1" x14ac:dyDescent="0.25">
      <c r="A142" s="8"/>
      <c r="B142" s="8"/>
      <c r="C142" s="8"/>
      <c r="D142" s="8"/>
      <c r="E142" s="8"/>
      <c r="F142" s="8"/>
      <c r="G142" s="8"/>
      <c r="H142" s="8"/>
    </row>
    <row r="143" spans="1:8" ht="20.25" thickBot="1" x14ac:dyDescent="0.25">
      <c r="A143" s="292" t="s">
        <v>143</v>
      </c>
      <c r="B143" s="293"/>
      <c r="C143" s="293"/>
      <c r="D143" s="293"/>
      <c r="E143" s="293"/>
      <c r="F143" s="293"/>
      <c r="G143" s="293"/>
      <c r="H143" s="294"/>
    </row>
    <row r="144" spans="1:8" ht="7.5" customHeight="1" x14ac:dyDescent="0.2"/>
    <row r="145" spans="1:8" ht="15.75" x14ac:dyDescent="0.2">
      <c r="A145" s="307" t="s">
        <v>123</v>
      </c>
      <c r="B145" s="307"/>
      <c r="C145" s="307"/>
      <c r="D145" s="307"/>
      <c r="E145" s="307"/>
      <c r="F145" s="307"/>
      <c r="G145" s="307"/>
      <c r="H145" s="307"/>
    </row>
    <row r="146" spans="1:8" ht="8.1" customHeight="1" thickBot="1" x14ac:dyDescent="0.25">
      <c r="A146" s="160"/>
      <c r="B146" s="160"/>
      <c r="C146" s="160"/>
      <c r="D146" s="160"/>
      <c r="E146" s="160"/>
      <c r="F146" s="160"/>
      <c r="G146" s="160"/>
      <c r="H146" s="160"/>
    </row>
    <row r="147" spans="1:8" ht="48" thickBot="1" x14ac:dyDescent="0.25">
      <c r="A147" s="152" t="s">
        <v>26</v>
      </c>
      <c r="B147" s="299" t="s">
        <v>0</v>
      </c>
      <c r="C147" s="331"/>
      <c r="D147" s="288" t="s">
        <v>105</v>
      </c>
      <c r="E147" s="289"/>
      <c r="F147" s="133" t="s">
        <v>158</v>
      </c>
      <c r="G147" s="169" t="s">
        <v>1</v>
      </c>
      <c r="H147" s="133" t="s">
        <v>31</v>
      </c>
    </row>
    <row r="148" spans="1:8" ht="15" x14ac:dyDescent="0.2">
      <c r="A148" s="154">
        <v>1</v>
      </c>
      <c r="B148" s="279"/>
      <c r="C148" s="281"/>
      <c r="D148" s="279"/>
      <c r="E148" s="281"/>
      <c r="F148" s="206"/>
      <c r="G148" s="207"/>
      <c r="H148" s="172">
        <f>F148*G148</f>
        <v>0</v>
      </c>
    </row>
    <row r="149" spans="1:8" ht="15" x14ac:dyDescent="0.2">
      <c r="A149" s="163">
        <v>2</v>
      </c>
      <c r="B149" s="282"/>
      <c r="C149" s="284"/>
      <c r="D149" s="282"/>
      <c r="E149" s="284"/>
      <c r="F149" s="173"/>
      <c r="G149" s="208"/>
      <c r="H149" s="175">
        <f t="shared" ref="H149:H152" si="9">F149*G149</f>
        <v>0</v>
      </c>
    </row>
    <row r="150" spans="1:8" ht="15" x14ac:dyDescent="0.2">
      <c r="A150" s="139">
        <v>3</v>
      </c>
      <c r="B150" s="282"/>
      <c r="C150" s="284"/>
      <c r="D150" s="282"/>
      <c r="E150" s="284"/>
      <c r="F150" s="173"/>
      <c r="G150" s="208"/>
      <c r="H150" s="176">
        <f t="shared" si="9"/>
        <v>0</v>
      </c>
    </row>
    <row r="151" spans="1:8" ht="15" x14ac:dyDescent="0.2">
      <c r="A151" s="139">
        <v>4</v>
      </c>
      <c r="B151" s="282"/>
      <c r="C151" s="284"/>
      <c r="D151" s="282"/>
      <c r="E151" s="284"/>
      <c r="F151" s="173"/>
      <c r="G151" s="209"/>
      <c r="H151" s="176">
        <f t="shared" si="9"/>
        <v>0</v>
      </c>
    </row>
    <row r="152" spans="1:8" ht="15.75" thickBot="1" x14ac:dyDescent="0.25">
      <c r="A152" s="143">
        <v>5</v>
      </c>
      <c r="B152" s="285"/>
      <c r="C152" s="287"/>
      <c r="D152" s="285"/>
      <c r="E152" s="287"/>
      <c r="F152" s="178"/>
      <c r="G152" s="210"/>
      <c r="H152" s="180">
        <f t="shared" si="9"/>
        <v>0</v>
      </c>
    </row>
    <row r="153" spans="1:8" ht="16.5" thickBot="1" x14ac:dyDescent="0.25">
      <c r="A153" s="147"/>
      <c r="B153" s="181"/>
      <c r="C153" s="181"/>
      <c r="D153" s="181"/>
      <c r="E153" s="182"/>
      <c r="F153" s="107" t="s">
        <v>18</v>
      </c>
      <c r="G153" s="186">
        <f>SUM(G148:G152)</f>
        <v>0</v>
      </c>
      <c r="H153" s="187">
        <f>SUM(H148:H152)</f>
        <v>0</v>
      </c>
    </row>
    <row r="154" spans="1:8" ht="15" x14ac:dyDescent="0.2">
      <c r="A154" s="160"/>
      <c r="B154" s="160"/>
      <c r="C154" s="160"/>
      <c r="D154" s="160"/>
      <c r="E154" s="160"/>
      <c r="F154" s="160"/>
      <c r="G154" s="160"/>
      <c r="H154" s="160"/>
    </row>
    <row r="155" spans="1:8" ht="15.75" x14ac:dyDescent="0.2">
      <c r="A155" s="295" t="s">
        <v>124</v>
      </c>
      <c r="B155" s="295"/>
      <c r="C155" s="295"/>
      <c r="D155" s="295"/>
      <c r="E155" s="295"/>
      <c r="F155" s="295"/>
      <c r="G155" s="295"/>
      <c r="H155" s="295"/>
    </row>
    <row r="156" spans="1:8" ht="8.1" customHeight="1" thickBot="1" x14ac:dyDescent="0.25">
      <c r="A156" s="160"/>
      <c r="B156" s="160"/>
      <c r="C156" s="160"/>
      <c r="D156" s="160"/>
      <c r="E156" s="160"/>
      <c r="F156" s="160"/>
      <c r="G156" s="160"/>
      <c r="H156" s="160"/>
    </row>
    <row r="157" spans="1:8" ht="48" thickBot="1" x14ac:dyDescent="0.25">
      <c r="A157" s="152" t="s">
        <v>26</v>
      </c>
      <c r="B157" s="299" t="s">
        <v>0</v>
      </c>
      <c r="C157" s="300"/>
      <c r="D157" s="331"/>
      <c r="E157" s="288" t="s">
        <v>105</v>
      </c>
      <c r="F157" s="289"/>
      <c r="G157" s="169" t="s">
        <v>1</v>
      </c>
      <c r="H157" s="133" t="s">
        <v>31</v>
      </c>
    </row>
    <row r="158" spans="1:8" ht="15" x14ac:dyDescent="0.2">
      <c r="A158" s="154">
        <v>1</v>
      </c>
      <c r="B158" s="279"/>
      <c r="C158" s="280"/>
      <c r="D158" s="280"/>
      <c r="E158" s="279"/>
      <c r="F158" s="281"/>
      <c r="G158" s="171"/>
      <c r="H158" s="172">
        <f>F158*G158</f>
        <v>0</v>
      </c>
    </row>
    <row r="159" spans="1:8" ht="15.75" thickBot="1" x14ac:dyDescent="0.25">
      <c r="A159" s="143">
        <v>2</v>
      </c>
      <c r="B159" s="334"/>
      <c r="C159" s="332"/>
      <c r="D159" s="332"/>
      <c r="E159" s="338"/>
      <c r="F159" s="339"/>
      <c r="G159" s="179"/>
      <c r="H159" s="180">
        <f t="shared" ref="H159" si="10">F159*G159</f>
        <v>0</v>
      </c>
    </row>
    <row r="160" spans="1:8" ht="16.5" thickBot="1" x14ac:dyDescent="0.25">
      <c r="A160" s="147"/>
      <c r="B160" s="181"/>
      <c r="C160" s="181"/>
      <c r="D160" s="181"/>
      <c r="E160" s="182"/>
      <c r="F160" s="107" t="s">
        <v>18</v>
      </c>
      <c r="G160" s="186">
        <f>SUM(G158:G159)</f>
        <v>0</v>
      </c>
      <c r="H160" s="187">
        <f>SUM(H158:H159)</f>
        <v>0</v>
      </c>
    </row>
    <row r="161" spans="1:19" ht="15" x14ac:dyDescent="0.2">
      <c r="A161" s="185"/>
      <c r="B161" s="185"/>
      <c r="C161" s="185"/>
      <c r="D161" s="185"/>
      <c r="E161" s="185"/>
      <c r="F161" s="160"/>
      <c r="G161" s="185"/>
      <c r="H161" s="185"/>
      <c r="I161" s="3"/>
    </row>
    <row r="162" spans="1:19" ht="15.75" x14ac:dyDescent="0.2">
      <c r="A162" s="295" t="s">
        <v>125</v>
      </c>
      <c r="B162" s="295"/>
      <c r="C162" s="295"/>
      <c r="D162" s="295"/>
      <c r="E162" s="295"/>
      <c r="F162" s="295"/>
      <c r="G162" s="295"/>
      <c r="H162" s="295"/>
      <c r="I162" s="40"/>
    </row>
    <row r="163" spans="1:19" ht="8.1" customHeight="1" thickBot="1" x14ac:dyDescent="0.25">
      <c r="A163" s="188"/>
      <c r="B163" s="188"/>
      <c r="C163" s="188"/>
      <c r="D163" s="188"/>
      <c r="E163" s="188"/>
      <c r="F163" s="188"/>
      <c r="G163" s="188"/>
      <c r="H163" s="188"/>
    </row>
    <row r="164" spans="1:19" ht="48" thickBot="1" x14ac:dyDescent="0.25">
      <c r="A164" s="152" t="s">
        <v>26</v>
      </c>
      <c r="B164" s="299" t="s">
        <v>0</v>
      </c>
      <c r="C164" s="300"/>
      <c r="D164" s="331"/>
      <c r="E164" s="288" t="s">
        <v>105</v>
      </c>
      <c r="F164" s="289"/>
      <c r="G164" s="169" t="s">
        <v>1</v>
      </c>
      <c r="H164" s="133" t="s">
        <v>31</v>
      </c>
    </row>
    <row r="165" spans="1:19" ht="15" x14ac:dyDescent="0.2">
      <c r="A165" s="154">
        <v>1</v>
      </c>
      <c r="B165" s="279"/>
      <c r="C165" s="280"/>
      <c r="D165" s="280"/>
      <c r="E165" s="279"/>
      <c r="F165" s="281"/>
      <c r="G165" s="171"/>
      <c r="H165" s="172">
        <f>F165*G165</f>
        <v>0</v>
      </c>
    </row>
    <row r="166" spans="1:19" ht="15" x14ac:dyDescent="0.2">
      <c r="A166" s="163">
        <v>2</v>
      </c>
      <c r="B166" s="282"/>
      <c r="C166" s="283"/>
      <c r="D166" s="283"/>
      <c r="E166" s="282"/>
      <c r="F166" s="284"/>
      <c r="G166" s="174"/>
      <c r="H166" s="175">
        <f t="shared" ref="H166:H169" si="11">F166*G166</f>
        <v>0</v>
      </c>
    </row>
    <row r="167" spans="1:19" ht="14.25" customHeight="1" x14ac:dyDescent="0.2">
      <c r="A167" s="139">
        <v>3</v>
      </c>
      <c r="B167" s="282"/>
      <c r="C167" s="283"/>
      <c r="D167" s="283"/>
      <c r="E167" s="282"/>
      <c r="F167" s="284"/>
      <c r="G167" s="174"/>
      <c r="H167" s="176">
        <f t="shared" si="11"/>
        <v>0</v>
      </c>
    </row>
    <row r="168" spans="1:19" ht="15" x14ac:dyDescent="0.2">
      <c r="A168" s="139">
        <v>4</v>
      </c>
      <c r="B168" s="282"/>
      <c r="C168" s="283"/>
      <c r="D168" s="283"/>
      <c r="E168" s="282"/>
      <c r="F168" s="284"/>
      <c r="G168" s="177"/>
      <c r="H168" s="176">
        <f t="shared" si="11"/>
        <v>0</v>
      </c>
      <c r="I168" s="3"/>
    </row>
    <row r="169" spans="1:19" ht="15.75" thickBot="1" x14ac:dyDescent="0.25">
      <c r="A169" s="143">
        <v>5</v>
      </c>
      <c r="B169" s="334"/>
      <c r="C169" s="332"/>
      <c r="D169" s="332"/>
      <c r="E169" s="338"/>
      <c r="F169" s="339"/>
      <c r="G169" s="179"/>
      <c r="H169" s="180">
        <f t="shared" si="11"/>
        <v>0</v>
      </c>
    </row>
    <row r="170" spans="1:19" ht="16.5" thickBot="1" x14ac:dyDescent="0.25">
      <c r="A170" s="147"/>
      <c r="B170" s="181"/>
      <c r="C170" s="181"/>
      <c r="D170" s="181"/>
      <c r="E170" s="182"/>
      <c r="F170" s="107" t="s">
        <v>18</v>
      </c>
      <c r="G170" s="186">
        <f>SUM(G165:G169)</f>
        <v>0</v>
      </c>
      <c r="H170" s="187">
        <f>SUM(H165:H169)</f>
        <v>0</v>
      </c>
    </row>
    <row r="171" spans="1:19" ht="15" thickBot="1" x14ac:dyDescent="0.25">
      <c r="I171" s="3"/>
      <c r="J171" s="3"/>
      <c r="K171" s="3"/>
      <c r="L171" s="3"/>
      <c r="M171" s="3"/>
      <c r="N171" s="3"/>
    </row>
    <row r="172" spans="1:19" s="2" customFormat="1" ht="26.25" customHeight="1" thickBot="1" x14ac:dyDescent="0.25">
      <c r="A172" s="292" t="s">
        <v>122</v>
      </c>
      <c r="B172" s="293"/>
      <c r="C172" s="293"/>
      <c r="D172" s="293"/>
      <c r="E172" s="293"/>
      <c r="F172" s="293"/>
      <c r="G172" s="293"/>
      <c r="H172" s="294"/>
      <c r="I172" s="3"/>
      <c r="J172" s="3"/>
      <c r="K172" s="3"/>
      <c r="L172" s="3"/>
      <c r="M172" s="3"/>
    </row>
    <row r="173" spans="1:19" ht="18" customHeight="1" x14ac:dyDescent="0.2">
      <c r="A173" s="7"/>
      <c r="B173" s="9"/>
      <c r="C173" s="9"/>
      <c r="D173" s="9"/>
      <c r="E173" s="10"/>
      <c r="I173" s="3"/>
      <c r="J173" s="3"/>
      <c r="K173" s="3"/>
      <c r="L173" s="3"/>
      <c r="M173" s="3"/>
    </row>
    <row r="174" spans="1:19" ht="18.75" x14ac:dyDescent="0.2">
      <c r="A174" s="295" t="s">
        <v>149</v>
      </c>
      <c r="B174" s="295"/>
      <c r="C174" s="295"/>
      <c r="D174" s="295"/>
      <c r="E174" s="295"/>
      <c r="F174" s="295"/>
      <c r="G174" s="295"/>
      <c r="H174" s="295"/>
    </row>
    <row r="175" spans="1:19" ht="8.1" customHeight="1" thickBot="1" x14ac:dyDescent="0.25">
      <c r="A175" s="160"/>
      <c r="B175" s="160"/>
      <c r="C175" s="160"/>
      <c r="D175" s="160"/>
      <c r="E175" s="160"/>
      <c r="F175" s="160"/>
      <c r="G175" s="160"/>
      <c r="H175" s="160"/>
    </row>
    <row r="176" spans="1:19" ht="51" customHeight="1" thickBot="1" x14ac:dyDescent="0.25">
      <c r="A176" s="152" t="s">
        <v>26</v>
      </c>
      <c r="B176" s="299" t="s">
        <v>0</v>
      </c>
      <c r="C176" s="300"/>
      <c r="D176" s="331"/>
      <c r="E176" s="288" t="s">
        <v>105</v>
      </c>
      <c r="F176" s="289"/>
      <c r="G176" s="11" t="s">
        <v>23</v>
      </c>
      <c r="H176" s="153" t="s">
        <v>24</v>
      </c>
      <c r="N176" s="3"/>
      <c r="O176" s="3"/>
      <c r="P176" s="3"/>
      <c r="Q176" s="3"/>
      <c r="R176" s="3"/>
      <c r="S176" s="3"/>
    </row>
    <row r="177" spans="1:8" ht="14.25" customHeight="1" x14ac:dyDescent="0.2">
      <c r="A177" s="154">
        <v>1</v>
      </c>
      <c r="B177" s="279"/>
      <c r="C177" s="280"/>
      <c r="D177" s="281"/>
      <c r="E177" s="280"/>
      <c r="F177" s="281"/>
      <c r="G177" s="155">
        <v>0</v>
      </c>
      <c r="H177" s="156">
        <f>G177*1.19</f>
        <v>0</v>
      </c>
    </row>
    <row r="178" spans="1:8" ht="14.25" customHeight="1" x14ac:dyDescent="0.2">
      <c r="A178" s="163">
        <v>2</v>
      </c>
      <c r="B178" s="282"/>
      <c r="C178" s="283"/>
      <c r="D178" s="284"/>
      <c r="E178" s="283"/>
      <c r="F178" s="284"/>
      <c r="G178" s="211">
        <v>0</v>
      </c>
      <c r="H178" s="212">
        <f t="shared" ref="H178:H179" si="12">G178*1.19</f>
        <v>0</v>
      </c>
    </row>
    <row r="179" spans="1:8" ht="14.25" customHeight="1" thickBot="1" x14ac:dyDescent="0.25">
      <c r="A179" s="157">
        <v>3</v>
      </c>
      <c r="B179" s="285"/>
      <c r="C179" s="286"/>
      <c r="D179" s="287"/>
      <c r="E179" s="286"/>
      <c r="F179" s="287"/>
      <c r="G179" s="158">
        <v>0</v>
      </c>
      <c r="H179" s="159">
        <f t="shared" si="12"/>
        <v>0</v>
      </c>
    </row>
    <row r="180" spans="1:8" ht="16.5" thickBot="1" x14ac:dyDescent="0.25">
      <c r="A180" s="147"/>
      <c r="B180" s="147"/>
      <c r="C180" s="147"/>
      <c r="D180" s="335" t="s">
        <v>29</v>
      </c>
      <c r="E180" s="336"/>
      <c r="F180" s="337"/>
      <c r="G180" s="290">
        <f>IF(Ausgabenplan!$E$6="Ja",SUM(G177:G179),SUM(H177:H179))</f>
        <v>0</v>
      </c>
      <c r="H180" s="291"/>
    </row>
    <row r="181" spans="1:8" ht="18" customHeight="1" x14ac:dyDescent="0.2">
      <c r="A181" s="160"/>
      <c r="B181" s="160"/>
      <c r="C181" s="160"/>
      <c r="D181" s="160"/>
      <c r="E181" s="160"/>
      <c r="F181" s="160"/>
      <c r="G181" s="160"/>
      <c r="H181" s="160"/>
    </row>
    <row r="182" spans="1:8" ht="15.75" x14ac:dyDescent="0.2">
      <c r="A182" s="295" t="s">
        <v>144</v>
      </c>
      <c r="B182" s="295"/>
      <c r="C182" s="295"/>
      <c r="D182" s="295"/>
      <c r="E182" s="295"/>
      <c r="F182" s="295"/>
      <c r="G182" s="295"/>
      <c r="H182" s="295"/>
    </row>
    <row r="183" spans="1:8" ht="8.1" customHeight="1" thickBot="1" x14ac:dyDescent="0.25">
      <c r="A183" s="151"/>
      <c r="B183" s="151"/>
      <c r="C183" s="151"/>
      <c r="D183" s="151"/>
      <c r="E183" s="151"/>
      <c r="F183" s="151"/>
      <c r="G183" s="151"/>
      <c r="H183" s="151"/>
    </row>
    <row r="184" spans="1:8" ht="50.25" customHeight="1" thickBot="1" x14ac:dyDescent="0.25">
      <c r="A184" s="152" t="s">
        <v>26</v>
      </c>
      <c r="B184" s="299" t="s">
        <v>0</v>
      </c>
      <c r="C184" s="300"/>
      <c r="D184" s="331"/>
      <c r="E184" s="288" t="s">
        <v>105</v>
      </c>
      <c r="F184" s="289"/>
      <c r="G184" s="11" t="s">
        <v>23</v>
      </c>
      <c r="H184" s="153" t="s">
        <v>24</v>
      </c>
    </row>
    <row r="185" spans="1:8" ht="14.25" customHeight="1" x14ac:dyDescent="0.2">
      <c r="A185" s="154">
        <v>1</v>
      </c>
      <c r="B185" s="279"/>
      <c r="C185" s="280"/>
      <c r="D185" s="281"/>
      <c r="E185" s="280"/>
      <c r="F185" s="281"/>
      <c r="G185" s="213">
        <v>0</v>
      </c>
      <c r="H185" s="214">
        <f t="shared" ref="H185:H187" si="13">G185*1.19</f>
        <v>0</v>
      </c>
    </row>
    <row r="186" spans="1:8" ht="14.25" customHeight="1" x14ac:dyDescent="0.2">
      <c r="A186" s="163">
        <v>2</v>
      </c>
      <c r="B186" s="282"/>
      <c r="C186" s="283"/>
      <c r="D186" s="284"/>
      <c r="E186" s="283"/>
      <c r="F186" s="284"/>
      <c r="G186" s="215">
        <v>0</v>
      </c>
      <c r="H186" s="216">
        <f t="shared" si="13"/>
        <v>0</v>
      </c>
    </row>
    <row r="187" spans="1:8" ht="14.25" customHeight="1" thickBot="1" x14ac:dyDescent="0.25">
      <c r="A187" s="157">
        <v>3</v>
      </c>
      <c r="B187" s="285"/>
      <c r="C187" s="286"/>
      <c r="D187" s="287"/>
      <c r="E187" s="286"/>
      <c r="F187" s="287"/>
      <c r="G187" s="217">
        <v>0</v>
      </c>
      <c r="H187" s="218">
        <f t="shared" si="13"/>
        <v>0</v>
      </c>
    </row>
    <row r="188" spans="1:8" ht="14.25" customHeight="1" thickBot="1" x14ac:dyDescent="0.25">
      <c r="A188" s="147"/>
      <c r="B188" s="147"/>
      <c r="C188" s="147"/>
      <c r="D188" s="296" t="s">
        <v>29</v>
      </c>
      <c r="E188" s="297"/>
      <c r="F188" s="298"/>
      <c r="G188" s="290">
        <f>IF(Ausgabenplan!$E$6="Ja",SUM(G185:G187),SUM(H185:H187))</f>
        <v>0</v>
      </c>
      <c r="H188" s="291"/>
    </row>
    <row r="189" spans="1:8" ht="18" customHeight="1" x14ac:dyDescent="0.2">
      <c r="A189" s="219"/>
      <c r="B189" s="220"/>
      <c r="C189" s="220"/>
      <c r="D189" s="220"/>
      <c r="E189" s="221"/>
      <c r="F189" s="222"/>
      <c r="G189" s="222"/>
      <c r="H189" s="223"/>
    </row>
    <row r="190" spans="1:8" ht="15.75" x14ac:dyDescent="0.2">
      <c r="A190" s="295" t="s">
        <v>126</v>
      </c>
      <c r="B190" s="295"/>
      <c r="C190" s="295"/>
      <c r="D190" s="295"/>
      <c r="E190" s="295"/>
      <c r="F190" s="295"/>
      <c r="G190" s="295"/>
      <c r="H190" s="295"/>
    </row>
    <row r="191" spans="1:8" ht="8.1" customHeight="1" thickBot="1" x14ac:dyDescent="0.25">
      <c r="A191" s="151"/>
      <c r="B191" s="151"/>
      <c r="C191" s="151"/>
      <c r="D191" s="151"/>
      <c r="E191" s="151"/>
      <c r="F191" s="151"/>
      <c r="G191" s="151"/>
      <c r="H191" s="151"/>
    </row>
    <row r="192" spans="1:8" ht="50.25" customHeight="1" thickBot="1" x14ac:dyDescent="0.25">
      <c r="A192" s="152" t="s">
        <v>26</v>
      </c>
      <c r="B192" s="299" t="s">
        <v>0</v>
      </c>
      <c r="C192" s="300"/>
      <c r="D192" s="300"/>
      <c r="E192" s="300"/>
      <c r="F192" s="300"/>
      <c r="G192" s="11" t="s">
        <v>23</v>
      </c>
      <c r="H192" s="153" t="s">
        <v>24</v>
      </c>
    </row>
    <row r="193" spans="1:8" ht="14.25" customHeight="1" x14ac:dyDescent="0.2">
      <c r="A193" s="154">
        <v>1</v>
      </c>
      <c r="B193" s="279"/>
      <c r="C193" s="280"/>
      <c r="D193" s="280"/>
      <c r="E193" s="280"/>
      <c r="F193" s="281"/>
      <c r="G193" s="155">
        <v>0</v>
      </c>
      <c r="H193" s="156">
        <f>G193*1.19</f>
        <v>0</v>
      </c>
    </row>
    <row r="194" spans="1:8" ht="14.25" customHeight="1" x14ac:dyDescent="0.2">
      <c r="A194" s="163">
        <v>2</v>
      </c>
      <c r="B194" s="282"/>
      <c r="C194" s="283"/>
      <c r="D194" s="283"/>
      <c r="E194" s="283"/>
      <c r="F194" s="284"/>
      <c r="G194" s="211">
        <v>0</v>
      </c>
      <c r="H194" s="212">
        <f>G194*1.19</f>
        <v>0</v>
      </c>
    </row>
    <row r="195" spans="1:8" ht="14.25" customHeight="1" x14ac:dyDescent="0.2">
      <c r="A195" s="163">
        <v>3</v>
      </c>
      <c r="B195" s="282"/>
      <c r="C195" s="283"/>
      <c r="D195" s="283"/>
      <c r="E195" s="283"/>
      <c r="F195" s="284"/>
      <c r="G195" s="211">
        <v>0</v>
      </c>
      <c r="H195" s="212">
        <f>G195*1.19</f>
        <v>0</v>
      </c>
    </row>
    <row r="196" spans="1:8" s="1" customFormat="1" ht="14.25" customHeight="1" x14ac:dyDescent="0.2">
      <c r="A196" s="163">
        <v>4</v>
      </c>
      <c r="B196" s="282"/>
      <c r="C196" s="283"/>
      <c r="D196" s="283"/>
      <c r="E196" s="283"/>
      <c r="F196" s="284"/>
      <c r="G196" s="224">
        <v>0</v>
      </c>
      <c r="H196" s="225">
        <f>G196*1.19</f>
        <v>0</v>
      </c>
    </row>
    <row r="197" spans="1:8" s="1" customFormat="1" ht="15" customHeight="1" thickBot="1" x14ac:dyDescent="0.25">
      <c r="A197" s="157">
        <v>5</v>
      </c>
      <c r="B197" s="285"/>
      <c r="C197" s="286"/>
      <c r="D197" s="286"/>
      <c r="E197" s="286"/>
      <c r="F197" s="287"/>
      <c r="G197" s="226">
        <v>0</v>
      </c>
      <c r="H197" s="227">
        <f>G197*1.19</f>
        <v>0</v>
      </c>
    </row>
    <row r="198" spans="1:8" ht="16.5" thickBot="1" x14ac:dyDescent="0.25">
      <c r="A198" s="147"/>
      <c r="B198" s="147"/>
      <c r="C198" s="147"/>
      <c r="D198" s="296" t="s">
        <v>29</v>
      </c>
      <c r="E198" s="297"/>
      <c r="F198" s="298"/>
      <c r="G198" s="290">
        <f>IF(Ausgabenplan!$E$6="Ja",SUM(G193:G197),SUM(H193:H197))</f>
        <v>0</v>
      </c>
      <c r="H198" s="291"/>
    </row>
    <row r="199" spans="1:8" ht="18" customHeight="1" x14ac:dyDescent="0.2">
      <c r="A199" s="160"/>
      <c r="B199" s="160"/>
      <c r="C199" s="160"/>
      <c r="D199" s="160"/>
      <c r="E199" s="160"/>
      <c r="F199" s="160"/>
      <c r="G199" s="160"/>
      <c r="H199" s="160"/>
    </row>
    <row r="200" spans="1:8" ht="15.75" x14ac:dyDescent="0.2">
      <c r="A200" s="295" t="s">
        <v>127</v>
      </c>
      <c r="B200" s="295"/>
      <c r="C200" s="295"/>
      <c r="D200" s="295"/>
      <c r="E200" s="295"/>
      <c r="F200" s="295"/>
      <c r="G200" s="295"/>
      <c r="H200" s="295"/>
    </row>
    <row r="201" spans="1:8" ht="8.1" customHeight="1" thickBot="1" x14ac:dyDescent="0.25">
      <c r="A201" s="151"/>
      <c r="B201" s="151"/>
      <c r="C201" s="151"/>
      <c r="D201" s="151"/>
      <c r="E201" s="151"/>
      <c r="F201" s="151"/>
      <c r="G201" s="151"/>
      <c r="H201" s="151"/>
    </row>
    <row r="202" spans="1:8" ht="50.25" customHeight="1" thickBot="1" x14ac:dyDescent="0.25">
      <c r="A202" s="152" t="s">
        <v>26</v>
      </c>
      <c r="B202" s="299" t="s">
        <v>0</v>
      </c>
      <c r="C202" s="300"/>
      <c r="D202" s="300"/>
      <c r="E202" s="300"/>
      <c r="F202" s="300"/>
      <c r="G202" s="11" t="s">
        <v>23</v>
      </c>
      <c r="H202" s="153" t="s">
        <v>24</v>
      </c>
    </row>
    <row r="203" spans="1:8" ht="14.25" customHeight="1" x14ac:dyDescent="0.2">
      <c r="A203" s="154">
        <v>1</v>
      </c>
      <c r="B203" s="279"/>
      <c r="C203" s="280"/>
      <c r="D203" s="280"/>
      <c r="E203" s="280"/>
      <c r="F203" s="281"/>
      <c r="G203" s="155">
        <v>0</v>
      </c>
      <c r="H203" s="156">
        <f>G203*1.19</f>
        <v>0</v>
      </c>
    </row>
    <row r="204" spans="1:8" ht="14.25" customHeight="1" x14ac:dyDescent="0.2">
      <c r="A204" s="163">
        <v>2</v>
      </c>
      <c r="B204" s="282"/>
      <c r="C204" s="283"/>
      <c r="D204" s="283"/>
      <c r="E204" s="283"/>
      <c r="F204" s="284"/>
      <c r="G204" s="211">
        <v>0</v>
      </c>
      <c r="H204" s="212">
        <f>G204*1.19</f>
        <v>0</v>
      </c>
    </row>
    <row r="205" spans="1:8" ht="14.25" customHeight="1" x14ac:dyDescent="0.2">
      <c r="A205" s="163">
        <v>3</v>
      </c>
      <c r="B205" s="282"/>
      <c r="C205" s="283"/>
      <c r="D205" s="283"/>
      <c r="E205" s="283"/>
      <c r="F205" s="284"/>
      <c r="G205" s="211">
        <v>0</v>
      </c>
      <c r="H205" s="212">
        <f>G205*1.19</f>
        <v>0</v>
      </c>
    </row>
    <row r="206" spans="1:8" s="1" customFormat="1" ht="14.25" customHeight="1" x14ac:dyDescent="0.2">
      <c r="A206" s="163">
        <v>4</v>
      </c>
      <c r="B206" s="282"/>
      <c r="C206" s="283"/>
      <c r="D206" s="283"/>
      <c r="E206" s="283"/>
      <c r="F206" s="284"/>
      <c r="G206" s="224">
        <v>0</v>
      </c>
      <c r="H206" s="225">
        <f>G206*1.19</f>
        <v>0</v>
      </c>
    </row>
    <row r="207" spans="1:8" s="1" customFormat="1" ht="15" customHeight="1" thickBot="1" x14ac:dyDescent="0.25">
      <c r="A207" s="157">
        <v>5</v>
      </c>
      <c r="B207" s="285"/>
      <c r="C207" s="286"/>
      <c r="D207" s="286"/>
      <c r="E207" s="286"/>
      <c r="F207" s="287"/>
      <c r="G207" s="226">
        <v>0</v>
      </c>
      <c r="H207" s="227">
        <f>G207*1.19</f>
        <v>0</v>
      </c>
    </row>
    <row r="208" spans="1:8" ht="16.5" thickBot="1" x14ac:dyDescent="0.25">
      <c r="A208" s="147"/>
      <c r="B208" s="147"/>
      <c r="C208" s="147"/>
      <c r="D208" s="296" t="s">
        <v>29</v>
      </c>
      <c r="E208" s="297"/>
      <c r="F208" s="298"/>
      <c r="G208" s="290">
        <f>IF(Ausgabenplan!$E$6="Ja",SUM(G203:G207),SUM(H203:H207))</f>
        <v>0</v>
      </c>
      <c r="H208" s="291"/>
    </row>
    <row r="209" spans="1:8" ht="18" customHeight="1" x14ac:dyDescent="0.2">
      <c r="A209" s="160"/>
      <c r="B209" s="160"/>
      <c r="C209" s="160"/>
      <c r="D209" s="160"/>
      <c r="E209" s="160"/>
      <c r="F209" s="160"/>
      <c r="G209" s="160"/>
      <c r="H209" s="160"/>
    </row>
    <row r="210" spans="1:8" ht="15.75" x14ac:dyDescent="0.2">
      <c r="A210" s="311" t="s">
        <v>128</v>
      </c>
      <c r="B210" s="295"/>
      <c r="C210" s="295"/>
      <c r="D210" s="295"/>
      <c r="E210" s="295"/>
      <c r="F210" s="295"/>
      <c r="G210" s="295"/>
      <c r="H210" s="295"/>
    </row>
    <row r="211" spans="1:8" ht="8.1" customHeight="1" thickBot="1" x14ac:dyDescent="0.25">
      <c r="A211" s="151"/>
      <c r="B211" s="151"/>
      <c r="C211" s="151"/>
      <c r="D211" s="151"/>
      <c r="E211" s="151"/>
      <c r="F211" s="151"/>
      <c r="G211" s="151"/>
      <c r="H211" s="151"/>
    </row>
    <row r="212" spans="1:8" ht="50.25" customHeight="1" thickBot="1" x14ac:dyDescent="0.25">
      <c r="A212" s="152" t="s">
        <v>26</v>
      </c>
      <c r="B212" s="299" t="s">
        <v>0</v>
      </c>
      <c r="C212" s="300"/>
      <c r="D212" s="300"/>
      <c r="E212" s="300"/>
      <c r="F212" s="300"/>
      <c r="G212" s="11" t="s">
        <v>23</v>
      </c>
      <c r="H212" s="153" t="s">
        <v>24</v>
      </c>
    </row>
    <row r="213" spans="1:8" ht="14.25" customHeight="1" x14ac:dyDescent="0.2">
      <c r="A213" s="154">
        <v>1</v>
      </c>
      <c r="B213" s="279"/>
      <c r="C213" s="280"/>
      <c r="D213" s="280"/>
      <c r="E213" s="280"/>
      <c r="F213" s="281"/>
      <c r="G213" s="155">
        <v>0</v>
      </c>
      <c r="H213" s="156">
        <f>G213*1.19</f>
        <v>0</v>
      </c>
    </row>
    <row r="214" spans="1:8" ht="14.25" customHeight="1" thickBot="1" x14ac:dyDescent="0.25">
      <c r="A214" s="157">
        <v>2</v>
      </c>
      <c r="B214" s="301"/>
      <c r="C214" s="302"/>
      <c r="D214" s="302"/>
      <c r="E214" s="302"/>
      <c r="F214" s="303"/>
      <c r="G214" s="158">
        <v>0</v>
      </c>
      <c r="H214" s="159">
        <f>G214*1.19</f>
        <v>0</v>
      </c>
    </row>
    <row r="215" spans="1:8" s="1" customFormat="1" ht="15" customHeight="1" thickBot="1" x14ac:dyDescent="0.25">
      <c r="A215" s="147"/>
      <c r="B215" s="147"/>
      <c r="C215" s="147"/>
      <c r="D215" s="296" t="s">
        <v>29</v>
      </c>
      <c r="E215" s="297"/>
      <c r="F215" s="298"/>
      <c r="G215" s="290">
        <f>IF(Ausgabenplan!$E$6="Ja",SUM(G213:G214),SUM(H213:H214))</f>
        <v>0</v>
      </c>
      <c r="H215" s="291"/>
    </row>
  </sheetData>
  <protectedRanges>
    <protectedRange sqref="A119:H123 A56:H60 A66:H70 A129:H133" name="Bereich6"/>
    <protectedRange sqref="A213:H214 A15:H16 A22:H22 A28:H29 A35:H36 A42:H43 A49:H50 A139:H140" name="Bereich4"/>
    <protectedRange sqref="A177:A179 G177:H179" name="Bereich2"/>
    <protectedRange sqref="A185:A187 G185:H187" name="Bereich1"/>
    <protectedRange sqref="A193:H197 A203:H207" name="Bereich3"/>
    <protectedRange sqref="A6:H9 A107:H113" name="Bereich5"/>
    <protectedRange sqref="A78:H82 A88:H89 A158:H159 A95:H99 A148:H152 B177:F179 B185:F187 A165:H169" name="Bereich7"/>
  </protectedRanges>
  <mergeCells count="209">
    <mergeCell ref="B165:D165"/>
    <mergeCell ref="E165:F165"/>
    <mergeCell ref="B169:D169"/>
    <mergeCell ref="E169:F169"/>
    <mergeCell ref="B166:D166"/>
    <mergeCell ref="E166:F166"/>
    <mergeCell ref="B167:D167"/>
    <mergeCell ref="E164:F164"/>
    <mergeCell ref="E167:F167"/>
    <mergeCell ref="B168:D168"/>
    <mergeCell ref="E168:F168"/>
    <mergeCell ref="B88:D88"/>
    <mergeCell ref="E88:F88"/>
    <mergeCell ref="E89:F89"/>
    <mergeCell ref="B89:D89"/>
    <mergeCell ref="B95:D95"/>
    <mergeCell ref="E95:F95"/>
    <mergeCell ref="B96:D96"/>
    <mergeCell ref="B97:D97"/>
    <mergeCell ref="B98:D98"/>
    <mergeCell ref="E96:F96"/>
    <mergeCell ref="E97:F97"/>
    <mergeCell ref="E98:F98"/>
    <mergeCell ref="B157:D157"/>
    <mergeCell ref="E157:F157"/>
    <mergeCell ref="B164:D164"/>
    <mergeCell ref="B149:C149"/>
    <mergeCell ref="D149:E149"/>
    <mergeCell ref="B150:C150"/>
    <mergeCell ref="D150:E150"/>
    <mergeCell ref="B151:C151"/>
    <mergeCell ref="B130:F130"/>
    <mergeCell ref="B131:F131"/>
    <mergeCell ref="D151:E151"/>
    <mergeCell ref="B152:C152"/>
    <mergeCell ref="D152:E152"/>
    <mergeCell ref="B147:C147"/>
    <mergeCell ref="B158:D158"/>
    <mergeCell ref="E158:F158"/>
    <mergeCell ref="B159:D159"/>
    <mergeCell ref="E159:F159"/>
    <mergeCell ref="D147:E147"/>
    <mergeCell ref="B148:C148"/>
    <mergeCell ref="D148:E148"/>
    <mergeCell ref="B139:F139"/>
    <mergeCell ref="B140:F140"/>
    <mergeCell ref="D134:F134"/>
    <mergeCell ref="B132:F132"/>
    <mergeCell ref="B133:F133"/>
    <mergeCell ref="B129:F129"/>
    <mergeCell ref="B138:F138"/>
    <mergeCell ref="B5:D5"/>
    <mergeCell ref="B6:D6"/>
    <mergeCell ref="B7:D7"/>
    <mergeCell ref="B8:D8"/>
    <mergeCell ref="B9:D9"/>
    <mergeCell ref="D17:F17"/>
    <mergeCell ref="D23:F23"/>
    <mergeCell ref="D30:F30"/>
    <mergeCell ref="D37:F37"/>
    <mergeCell ref="A19:H19"/>
    <mergeCell ref="B21:F21"/>
    <mergeCell ref="B22:F22"/>
    <mergeCell ref="G23:H23"/>
    <mergeCell ref="A12:H12"/>
    <mergeCell ref="B14:F14"/>
    <mergeCell ref="B15:F15"/>
    <mergeCell ref="B16:F16"/>
    <mergeCell ref="G17:H17"/>
    <mergeCell ref="D51:F51"/>
    <mergeCell ref="D61:F61"/>
    <mergeCell ref="D71:F71"/>
    <mergeCell ref="D124:F124"/>
    <mergeCell ref="B77:C77"/>
    <mergeCell ref="D77:E77"/>
    <mergeCell ref="B78:C78"/>
    <mergeCell ref="B118:F118"/>
    <mergeCell ref="B119:F119"/>
    <mergeCell ref="B120:F120"/>
    <mergeCell ref="B121:F121"/>
    <mergeCell ref="B122:F122"/>
    <mergeCell ref="B123:F123"/>
    <mergeCell ref="B99:D99"/>
    <mergeCell ref="E99:F99"/>
    <mergeCell ref="B68:F68"/>
    <mergeCell ref="B69:F69"/>
    <mergeCell ref="B70:F70"/>
    <mergeCell ref="D78:E78"/>
    <mergeCell ref="B79:C79"/>
    <mergeCell ref="D79:E79"/>
    <mergeCell ref="B80:C80"/>
    <mergeCell ref="D80:E80"/>
    <mergeCell ref="B107:D107"/>
    <mergeCell ref="B55:F55"/>
    <mergeCell ref="B65:F65"/>
    <mergeCell ref="B56:F56"/>
    <mergeCell ref="B57:F57"/>
    <mergeCell ref="B58:F58"/>
    <mergeCell ref="B59:F59"/>
    <mergeCell ref="B60:F60"/>
    <mergeCell ref="B66:F66"/>
    <mergeCell ref="B67:F67"/>
    <mergeCell ref="G141:H141"/>
    <mergeCell ref="A63:H63"/>
    <mergeCell ref="G71:H71"/>
    <mergeCell ref="A102:H102"/>
    <mergeCell ref="A136:H136"/>
    <mergeCell ref="G124:H124"/>
    <mergeCell ref="A126:H126"/>
    <mergeCell ref="B81:C81"/>
    <mergeCell ref="D81:E81"/>
    <mergeCell ref="B82:C82"/>
    <mergeCell ref="D82:E82"/>
    <mergeCell ref="B87:D87"/>
    <mergeCell ref="E87:F87"/>
    <mergeCell ref="B94:D94"/>
    <mergeCell ref="E94:F94"/>
    <mergeCell ref="D141:F141"/>
    <mergeCell ref="B106:D106"/>
    <mergeCell ref="B108:D108"/>
    <mergeCell ref="B109:D109"/>
    <mergeCell ref="B110:D110"/>
    <mergeCell ref="B111:D111"/>
    <mergeCell ref="B112:D112"/>
    <mergeCell ref="B113:D113"/>
    <mergeCell ref="B128:F128"/>
    <mergeCell ref="A210:H210"/>
    <mergeCell ref="B212:F212"/>
    <mergeCell ref="B213:F213"/>
    <mergeCell ref="B214:F214"/>
    <mergeCell ref="G215:H215"/>
    <mergeCell ref="B204:F204"/>
    <mergeCell ref="B205:F205"/>
    <mergeCell ref="B206:F206"/>
    <mergeCell ref="B207:F207"/>
    <mergeCell ref="G208:H208"/>
    <mergeCell ref="D208:F208"/>
    <mergeCell ref="D215:F215"/>
    <mergeCell ref="A3:H3"/>
    <mergeCell ref="A1:H1"/>
    <mergeCell ref="A53:H53"/>
    <mergeCell ref="G61:H61"/>
    <mergeCell ref="A162:H162"/>
    <mergeCell ref="A73:H73"/>
    <mergeCell ref="A75:H75"/>
    <mergeCell ref="A85:H85"/>
    <mergeCell ref="A92:H92"/>
    <mergeCell ref="G134:H134"/>
    <mergeCell ref="A143:H143"/>
    <mergeCell ref="A145:H145"/>
    <mergeCell ref="A155:H155"/>
    <mergeCell ref="A104:H104"/>
    <mergeCell ref="A116:H116"/>
    <mergeCell ref="A46:H46"/>
    <mergeCell ref="B48:F48"/>
    <mergeCell ref="B49:F49"/>
    <mergeCell ref="B50:F50"/>
    <mergeCell ref="G51:H51"/>
    <mergeCell ref="A39:H39"/>
    <mergeCell ref="B41:F41"/>
    <mergeCell ref="B42:F42"/>
    <mergeCell ref="B43:F43"/>
    <mergeCell ref="G44:H44"/>
    <mergeCell ref="A32:H32"/>
    <mergeCell ref="B34:F34"/>
    <mergeCell ref="B35:F35"/>
    <mergeCell ref="B36:F36"/>
    <mergeCell ref="G37:H37"/>
    <mergeCell ref="A25:H25"/>
    <mergeCell ref="B27:F27"/>
    <mergeCell ref="B28:F28"/>
    <mergeCell ref="B29:F29"/>
    <mergeCell ref="G30:H30"/>
    <mergeCell ref="D44:F44"/>
    <mergeCell ref="B197:F197"/>
    <mergeCell ref="G198:H198"/>
    <mergeCell ref="A200:H200"/>
    <mergeCell ref="B202:F202"/>
    <mergeCell ref="B203:F203"/>
    <mergeCell ref="A190:H190"/>
    <mergeCell ref="B192:F192"/>
    <mergeCell ref="B193:F193"/>
    <mergeCell ref="B194:F194"/>
    <mergeCell ref="B195:F195"/>
    <mergeCell ref="B196:F196"/>
    <mergeCell ref="D198:F198"/>
    <mergeCell ref="B185:D185"/>
    <mergeCell ref="E185:F185"/>
    <mergeCell ref="B186:D186"/>
    <mergeCell ref="E186:F186"/>
    <mergeCell ref="B187:D187"/>
    <mergeCell ref="E187:F187"/>
    <mergeCell ref="E184:F184"/>
    <mergeCell ref="G188:H188"/>
    <mergeCell ref="A172:H172"/>
    <mergeCell ref="A174:H174"/>
    <mergeCell ref="E176:F176"/>
    <mergeCell ref="G180:H180"/>
    <mergeCell ref="A182:H182"/>
    <mergeCell ref="D188:F188"/>
    <mergeCell ref="B176:D176"/>
    <mergeCell ref="B184:D184"/>
    <mergeCell ref="B177:D177"/>
    <mergeCell ref="E177:F177"/>
    <mergeCell ref="B178:D178"/>
    <mergeCell ref="E178:F178"/>
    <mergeCell ref="B179:D179"/>
    <mergeCell ref="E179:F179"/>
    <mergeCell ref="D180:F180"/>
  </mergeCells>
  <pageMargins left="0.74803149606299213" right="0.23622047244094491" top="0.39370078740157483" bottom="0.27559055118110237" header="0" footer="0"/>
  <pageSetup paperSize="9" scale="65" fitToHeight="4" orientation="portrait" r:id="rId1"/>
  <headerFooter>
    <oddFooter>&amp;L(Stand: 26.03.2024; V01)</oddFooter>
  </headerFooter>
  <rowBreaks count="3" manualBreakCount="3">
    <brk id="52" max="7" man="1"/>
    <brk id="101" max="7" man="1"/>
    <brk id="1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9"/>
  <sheetViews>
    <sheetView zoomScaleNormal="100" zoomScaleSheetLayoutView="85" workbookViewId="0">
      <selection activeCell="B7" sqref="B7:G7"/>
    </sheetView>
  </sheetViews>
  <sheetFormatPr baseColWidth="10" defaultRowHeight="14.25" x14ac:dyDescent="0.2"/>
  <cols>
    <col min="1" max="1" width="10.125" customWidth="1"/>
    <col min="2" max="2" width="14.625" customWidth="1"/>
    <col min="3" max="6" width="14.625" style="2" customWidth="1"/>
    <col min="7" max="7" width="15.625" style="2" customWidth="1"/>
  </cols>
  <sheetData>
    <row r="1" spans="1:7" ht="75.75" customHeight="1" x14ac:dyDescent="0.2">
      <c r="A1" s="240" t="s">
        <v>9</v>
      </c>
      <c r="B1" s="349" t="s">
        <v>155</v>
      </c>
      <c r="C1" s="350"/>
      <c r="D1" s="350"/>
      <c r="E1" s="350"/>
      <c r="F1" s="350"/>
      <c r="G1" s="351"/>
    </row>
    <row r="2" spans="1:7" ht="43.5" customHeight="1" x14ac:dyDescent="0.2">
      <c r="A2" s="241" t="s">
        <v>10</v>
      </c>
      <c r="B2" s="352" t="s">
        <v>151</v>
      </c>
      <c r="C2" s="353"/>
      <c r="D2" s="353"/>
      <c r="E2" s="353"/>
      <c r="F2" s="353"/>
      <c r="G2" s="354"/>
    </row>
    <row r="3" spans="1:7" ht="20.25" customHeight="1" x14ac:dyDescent="0.2">
      <c r="A3" s="241" t="s">
        <v>7</v>
      </c>
      <c r="B3" s="352" t="s">
        <v>152</v>
      </c>
      <c r="C3" s="353"/>
      <c r="D3" s="353"/>
      <c r="E3" s="353"/>
      <c r="F3" s="353"/>
      <c r="G3" s="354"/>
    </row>
    <row r="4" spans="1:7" ht="20.25" customHeight="1" x14ac:dyDescent="0.2">
      <c r="A4" s="241" t="s">
        <v>12</v>
      </c>
      <c r="B4" s="352" t="s">
        <v>153</v>
      </c>
      <c r="C4" s="353"/>
      <c r="D4" s="353"/>
      <c r="E4" s="353"/>
      <c r="F4" s="353"/>
      <c r="G4" s="354"/>
    </row>
    <row r="5" spans="1:7" ht="20.25" customHeight="1" x14ac:dyDescent="0.2">
      <c r="A5" s="241" t="s">
        <v>11</v>
      </c>
      <c r="B5" s="352" t="s">
        <v>154</v>
      </c>
      <c r="C5" s="353"/>
      <c r="D5" s="353"/>
      <c r="E5" s="353"/>
      <c r="F5" s="353"/>
      <c r="G5" s="354"/>
    </row>
    <row r="6" spans="1:7" ht="58.5" customHeight="1" x14ac:dyDescent="0.2">
      <c r="A6" s="241" t="s">
        <v>13</v>
      </c>
      <c r="B6" s="343" t="s">
        <v>129</v>
      </c>
      <c r="C6" s="344"/>
      <c r="D6" s="344"/>
      <c r="E6" s="344"/>
      <c r="F6" s="344"/>
      <c r="G6" s="345"/>
    </row>
    <row r="7" spans="1:7" ht="248.25" customHeight="1" x14ac:dyDescent="0.2">
      <c r="A7" s="241" t="s">
        <v>14</v>
      </c>
      <c r="B7" s="346" t="s">
        <v>159</v>
      </c>
      <c r="C7" s="347"/>
      <c r="D7" s="347"/>
      <c r="E7" s="347"/>
      <c r="F7" s="347"/>
      <c r="G7" s="348"/>
    </row>
    <row r="8" spans="1:7" ht="62.25" customHeight="1" x14ac:dyDescent="0.2">
      <c r="A8" s="241" t="s">
        <v>15</v>
      </c>
      <c r="B8" s="346" t="s">
        <v>134</v>
      </c>
      <c r="C8" s="347"/>
      <c r="D8" s="347"/>
      <c r="E8" s="347"/>
      <c r="F8" s="347"/>
      <c r="G8" s="348"/>
    </row>
    <row r="9" spans="1:7" ht="36" customHeight="1" x14ac:dyDescent="0.2">
      <c r="A9" s="241" t="s">
        <v>16</v>
      </c>
      <c r="B9" s="346" t="s">
        <v>156</v>
      </c>
      <c r="C9" s="347"/>
      <c r="D9" s="347"/>
      <c r="E9" s="347"/>
      <c r="F9" s="347"/>
      <c r="G9" s="348"/>
    </row>
    <row r="10" spans="1:7" ht="45.75" customHeight="1" x14ac:dyDescent="0.2">
      <c r="A10" s="241" t="s">
        <v>17</v>
      </c>
      <c r="B10" s="346" t="s">
        <v>60</v>
      </c>
      <c r="C10" s="347"/>
      <c r="D10" s="347"/>
      <c r="E10" s="347"/>
      <c r="F10" s="347"/>
      <c r="G10" s="348"/>
    </row>
    <row r="11" spans="1:7" ht="321.75" customHeight="1" thickBot="1" x14ac:dyDescent="0.25">
      <c r="A11" s="242" t="s">
        <v>8</v>
      </c>
      <c r="B11" s="340" t="s">
        <v>157</v>
      </c>
      <c r="C11" s="341"/>
      <c r="D11" s="341"/>
      <c r="E11" s="341"/>
      <c r="F11" s="341"/>
      <c r="G11" s="342"/>
    </row>
    <row r="12" spans="1:7" ht="22.5" customHeight="1" x14ac:dyDescent="0.2">
      <c r="A12" s="230"/>
    </row>
    <row r="13" spans="1:7" ht="304.5" customHeight="1" x14ac:dyDescent="0.2">
      <c r="A13" s="230"/>
    </row>
    <row r="14" spans="1:7" ht="57" customHeight="1" x14ac:dyDescent="0.2">
      <c r="A14" s="230"/>
    </row>
    <row r="15" spans="1:7" ht="70.5" customHeight="1" x14ac:dyDescent="0.2">
      <c r="A15" s="230"/>
    </row>
    <row r="16" spans="1:7" ht="14.1" customHeight="1" x14ac:dyDescent="0.2">
      <c r="A16" s="230"/>
    </row>
    <row r="17" spans="1:1" ht="14.1" customHeight="1" x14ac:dyDescent="0.2">
      <c r="A17" s="230"/>
    </row>
    <row r="18" spans="1:1" x14ac:dyDescent="0.2">
      <c r="A18" s="230"/>
    </row>
    <row r="19" spans="1:1" x14ac:dyDescent="0.2">
      <c r="A19" s="230"/>
    </row>
    <row r="20" spans="1:1" x14ac:dyDescent="0.2">
      <c r="A20" s="230"/>
    </row>
    <row r="21" spans="1:1" x14ac:dyDescent="0.2">
      <c r="A21" s="230"/>
    </row>
    <row r="22" spans="1:1" x14ac:dyDescent="0.2">
      <c r="A22" s="230"/>
    </row>
    <row r="23" spans="1:1" x14ac:dyDescent="0.2">
      <c r="A23" s="230"/>
    </row>
    <row r="24" spans="1:1" x14ac:dyDescent="0.2">
      <c r="A24" s="230"/>
    </row>
    <row r="25" spans="1:1" x14ac:dyDescent="0.2">
      <c r="A25" s="230"/>
    </row>
    <row r="26" spans="1:1" x14ac:dyDescent="0.2">
      <c r="A26" s="230"/>
    </row>
    <row r="27" spans="1:1" x14ac:dyDescent="0.2">
      <c r="A27" s="230"/>
    </row>
    <row r="32" spans="1:1" x14ac:dyDescent="0.2">
      <c r="A32" s="131"/>
    </row>
    <row r="33" spans="1:1" x14ac:dyDescent="0.2">
      <c r="A33" s="230"/>
    </row>
    <row r="34" spans="1:1" x14ac:dyDescent="0.2">
      <c r="A34" s="230"/>
    </row>
    <row r="35" spans="1:1" x14ac:dyDescent="0.2">
      <c r="A35" s="230"/>
    </row>
    <row r="36" spans="1:1" x14ac:dyDescent="0.2">
      <c r="A36" s="230"/>
    </row>
    <row r="37" spans="1:1" x14ac:dyDescent="0.2">
      <c r="A37" s="230"/>
    </row>
    <row r="38" spans="1:1" x14ac:dyDescent="0.2">
      <c r="A38" s="230"/>
    </row>
    <row r="39" spans="1:1" x14ac:dyDescent="0.2">
      <c r="A39" s="230"/>
    </row>
    <row r="40" spans="1:1" x14ac:dyDescent="0.2">
      <c r="A40" s="230"/>
    </row>
    <row r="41" spans="1:1" x14ac:dyDescent="0.2">
      <c r="A41" s="230"/>
    </row>
    <row r="42" spans="1:1" x14ac:dyDescent="0.2">
      <c r="A42" s="230"/>
    </row>
    <row r="43" spans="1:1" x14ac:dyDescent="0.2">
      <c r="A43" s="230"/>
    </row>
    <row r="44" spans="1:1" x14ac:dyDescent="0.2">
      <c r="A44" s="230"/>
    </row>
    <row r="45" spans="1:1" x14ac:dyDescent="0.2">
      <c r="A45" s="230"/>
    </row>
    <row r="46" spans="1:1" x14ac:dyDescent="0.2">
      <c r="A46" s="230"/>
    </row>
    <row r="47" spans="1:1" x14ac:dyDescent="0.2">
      <c r="A47" s="230"/>
    </row>
    <row r="48" spans="1:1" x14ac:dyDescent="0.2">
      <c r="A48" s="230"/>
    </row>
    <row r="49" spans="1:1" x14ac:dyDescent="0.2">
      <c r="A49" s="230"/>
    </row>
  </sheetData>
  <sheetProtection algorithmName="SHA-512" hashValue="Kbzd48NA2RMgXUJAhG1x/hz0q9zG+9YIHes8unWMf9qSyi7VyLYQRzyS/MOsIHaQ8Bd1BV7BUBL1GJYk+oS2iA==" saltValue="aMlOboTPlSTVgM3UQCk3Mw==" spinCount="100000" sheet="1" objects="1" scenarios="1"/>
  <customSheetViews>
    <customSheetView guid="{6241BB55-2974-4ADB-AE52-A2BD27BBBD9B}" scale="130" showPageBreaks="1" fitToPage="1" printArea="1">
      <selection activeCell="A12" sqref="A12"/>
      <colBreaks count="1" manualBreakCount="1">
        <brk id="8" max="1048575" man="1"/>
      </colBreaks>
      <pageMargins left="0.70866141732283472" right="0.51181102362204722" top="0.59055118110236227" bottom="0.59055118110236227" header="0" footer="0"/>
      <pageSetup paperSize="9" scale="81" orientation="portrait" r:id="rId1"/>
    </customSheetView>
  </customSheetViews>
  <mergeCells count="11">
    <mergeCell ref="B1:G1"/>
    <mergeCell ref="B2:G2"/>
    <mergeCell ref="B3:G3"/>
    <mergeCell ref="B4:G4"/>
    <mergeCell ref="B5:G5"/>
    <mergeCell ref="B11:G11"/>
    <mergeCell ref="B6:G6"/>
    <mergeCell ref="B7:G7"/>
    <mergeCell ref="B10:G10"/>
    <mergeCell ref="B9:G9"/>
    <mergeCell ref="B8:G8"/>
  </mergeCells>
  <pageMargins left="0.74803149606299213" right="0.23622047244094491" top="0.39370078740157483" bottom="0.27559055118110237" header="0" footer="0"/>
  <pageSetup paperSize="9" scale="84" orientation="portrait" r:id="rId2"/>
  <headerFooter>
    <oddFooter>&amp;L(Stand: 26.03.2024; V01)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osten- und Finanzierungsplan M 19.2_V.01.08.2016"/>
    <f:field ref="objsubject" par="" edit="true" text=""/>
    <f:field ref="objcreatedby" par="" text="Werner, Julia"/>
    <f:field ref="objcreatedat" par="" text="28.09.2016 11:11:11"/>
    <f:field ref="objchangedby" par="" text="Werner, Julia"/>
    <f:field ref="objmodifiedat" par="" text="28.09.2016 11:15:01"/>
    <f:field ref="doc_FSCFOLIO_1_1001_FieldDocumentNumber" par="" text=""/>
    <f:field ref="doc_FSCFOLIO_1_1001_FieldSubject" par="" edit="true" text=""/>
    <f:field ref="FSCFOLIO_1_1001_FieldCurrentUser" par="" text="Julia Werner"/>
    <f:field ref="CCAPRECONFIG_15_1001_Objektname" par="" edit="true" text="Kosten- und Finanzierungsplan M 19.2_V.01.08.2016"/>
    <f:field ref="DEPRECONFIG_15_1001_Objektname" par="" edit="true" text="Kosten- und Finanzierungsplan M 19.2_V.01.08.2016"/>
  </f:record>
  <f:record inx="1" ref="">
    <f:field ref="DEPRECONFIG_15_1001_Anrede" par="" edit="true" text=""/>
    <f:field ref="DEPRECONFIG_15_1001_Titel" par="" edit="true" text=""/>
    <f:field ref="DEPRECONFIG_15_1001_Vorname" par="" edit="true" text=""/>
    <f:field ref="DEPRECONFIG_15_1001_Nachname" par="" edit="true" text=""/>
    <f:field ref="DEPRECONFIG_15_1001_Strasse" par="" text=""/>
    <f:field ref="DEPRECONFIG_15_1001_Hausnummer" par="" text=""/>
    <f:field ref="DEPRECONFIG_15_1001_Postleitzahl" par="" text=""/>
    <f:field ref="DEPRECONFIG_15_1001_Ort" par="" text=""/>
    <f:field ref="DEPRECONFIG_15_1001_EMailAdresse" par="" text=""/>
    <f:field ref="DEPRECONFIG_15_1001_Geschlecht" par="" text=""/>
    <f:field ref="DEPRECONFIG_15_1001_Geburtsdatum" par="" text=""/>
    <f:field ref="DEPRECONFIG_15_1001_Bundesland" par="" text=""/>
    <f:field ref="DEPRECONFIG_15_1001_Land" par="" text=""/>
    <f:field ref="DEPRECONFIG_15_1001_Organisationsname" par="" text=""/>
    <f:field ref="DEPRECONFIG_15_1001_Organisationskurzname" par="" text=""/>
    <f:field ref="DEPRECONFIG_15_1001_Zustellvermerk" par="" text=""/>
    <f:field ref="DEPRECONFIG_15_1001_Kopietext" par="" text=""/>
    <f:field ref="MUFVCFG_10_501_Organisation" par="" text=""/>
    <f:field ref="MUFVCFG_10_501_PersonUebergeordneteOrg" par="" text=""/>
    <f:field ref="MUFVCFG_10_501_OrgUebergeordneteOrg" par="" text=""/>
    <f:field ref="MUFVCFG_10_501_Postfach" par="" text=""/>
    <f:field ref="MUFVCFG_10_501_Dienstbezeichnung"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alcontext &gt; Adressat/innen">
    <f:field ref="DEPRECONFIG_15_1001_Anrede" text="Anrede"/>
    <f:field ref="DEPRECONFIG_15_1001_Bundesland" text="Bundesland"/>
    <f:field ref="MUFVCFG_10_501_Dienstbezeichnung" text="Dienstbezeichnung"/>
    <f:field ref="DEPRECONFIG_15_1001_EMailAdresse" text="E-Mail-Adresse"/>
    <f:field ref="DEPRECONFIG_15_1001_Geburtsdatum" text="Geburtsdatum"/>
    <f:field ref="DEPRECONFIG_15_1001_Geschlecht" text="Geschlecht"/>
    <f:field ref="DEPRECONFIG_15_1001_Hausnummer" text="Hausnummer"/>
    <f:field ref="DEPRECONFIG_15_1001_Kopietext" text="Kopietext"/>
    <f:field ref="DEPRECONFIG_15_1001_Land" text="Land"/>
    <f:field ref="DEPRECONFIG_15_1001_Nachname" text="Nachname"/>
    <f:field ref="MUFVCFG_10_501_Organisation" text="Organisation"/>
    <f:field ref="DEPRECONFIG_15_1001_Organisationskurzname" text="Organisationskurzname"/>
    <f:field ref="DEPRECONFIG_15_1001_Organisationsname" text="Organisationsname"/>
    <f:field ref="MUFVCFG_10_501_OrgUebergeordneteOrg" text="OrgUebergeordneteOrg"/>
    <f:field ref="DEPRECONFIG_15_1001_Ort" text="Ort"/>
    <f:field ref="MUFVCFG_10_501_PersonUebergeordneteOrg" text="PersonUebergeordneteOrg"/>
    <f:field ref="MUFVCFG_10_501_Postfach" text="Postfach"/>
    <f:field ref="DEPRECONFIG_15_1001_Postleitzahl" text="Postleitzahl"/>
    <f:field ref="DEPRECONFIG_15_1001_Strasse" text="Strasse"/>
    <f:field ref="DEPRECONFIG_15_1001_Titel" text="Titel"/>
    <f:field ref="DEPRECONFIG_15_1001_Vorname" text="Vorname"/>
    <f:field ref="DEPRECONFIG_15_1001_Zustellvermerk" text="Zustellvermerk"/>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Ausgabenplan</vt:lpstr>
      <vt:lpstr>Anlage</vt:lpstr>
      <vt:lpstr>Fußnoten</vt:lpstr>
      <vt:lpstr>Anlage!Druckbereich</vt:lpstr>
      <vt:lpstr>Ausgabenplan!Druckbereich</vt:lpstr>
      <vt:lpstr>Fußnoten!Druckbereich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Olaf (ADD Trier)</dc:creator>
  <cp:lastModifiedBy>Bernhard, Silja (Ref. 8607)</cp:lastModifiedBy>
  <cp:lastPrinted>2024-03-26T14:28:12Z</cp:lastPrinted>
  <dcterms:created xsi:type="dcterms:W3CDTF">2016-03-23T09:12:45Z</dcterms:created>
  <dcterms:modified xsi:type="dcterms:W3CDTF">2024-11-12T09:49:17Z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MUFPreConfig@10.501:OwnerMUF">
    <vt:lpwstr>Frau Julia Werner</vt:lpwstr>
  </property>
  <property fmtid="{D5CDD505-2E9C-101B-9397-08002B2CF9AE}" pid="3" name="FSC#MUFPreConfig@10.501:IncomingExternalRef">
    <vt:lpwstr/>
  </property>
  <property fmtid="{D5CDD505-2E9C-101B-9397-08002B2CF9AE}" pid="4" name="FSC#MUFPreConfig@10.501:OwnerEmail">
    <vt:lpwstr>julia.werner@mwvlw.rlp.de</vt:lpwstr>
  </property>
  <property fmtid="{D5CDD505-2E9C-101B-9397-08002B2CF9AE}" pid="5" name="FSC#MUFPreConfig@10.501:ProcedureSubject">
    <vt:lpwstr/>
  </property>
  <property fmtid="{D5CDD505-2E9C-101B-9397-08002B2CF9AE}" pid="6" name="FSC#MUFPreConfig@10.501:Procedure">
    <vt:lpwstr>107-60 14-7/2016-35</vt:lpwstr>
  </property>
  <property fmtid="{D5CDD505-2E9C-101B-9397-08002B2CF9AE}" pid="7" name="FSC#MUFPreConfig@10.501:SubjectAreaFile">
    <vt:lpwstr>107-60 14-7</vt:lpwstr>
  </property>
  <property fmtid="{D5CDD505-2E9C-101B-9397-08002B2CF9AE}" pid="8" name="FSC#MUFPreConfig@10.501:AbtEmail">
    <vt:lpwstr/>
  </property>
  <property fmtid="{D5CDD505-2E9C-101B-9397-08002B2CF9AE}" pid="9" name="FSC#MUFPreConfig@10.501:RefEmail">
    <vt:lpwstr/>
  </property>
  <property fmtid="{D5CDD505-2E9C-101B-9397-08002B2CF9AE}" pid="10" name="FSC#MUFPreConfig@10.501:PresentationEmail">
    <vt:lpwstr>julia.werner@mwvlw.rlp.de</vt:lpwstr>
  </property>
  <property fmtid="{D5CDD505-2E9C-101B-9397-08002B2CF9AE}" pid="11" name="FSC#MUFPreConfig@10.501:shortnameGroup">
    <vt:lpwstr>1077</vt:lpwstr>
  </property>
  <property fmtid="{D5CDD505-2E9C-101B-9397-08002B2CF9AE}" pid="12" name="FSC#MUFPreConfig@10.501:addresseeupperGroup">
    <vt:lpwstr/>
  </property>
  <property fmtid="{D5CDD505-2E9C-101B-9397-08002B2CF9AE}" pid="13" name="FSC#MUFPreConfig@10.501:addresseename">
    <vt:lpwstr/>
  </property>
  <property fmtid="{D5CDD505-2E9C-101B-9397-08002B2CF9AE}" pid="14" name="FSC#MUFPreConfig@10.501:addresseeStreetPobox">
    <vt:lpwstr/>
  </property>
  <property fmtid="{D5CDD505-2E9C-101B-9397-08002B2CF9AE}" pid="15" name="FSC#MUFPreConfig@10.501:addresseecity">
    <vt:lpwstr> </vt:lpwstr>
  </property>
  <property fmtid="{D5CDD505-2E9C-101B-9397-08002B2CF9AE}" pid="16" name="FSC#MUFPreConfig@10.501:Struktureinheit">
    <vt:lpwstr>Referat</vt:lpwstr>
  </property>
  <property fmtid="{D5CDD505-2E9C-101B-9397-08002B2CF9AE}" pid="17" name="FSC#MUFPreConfig@10.501:DecisionSubject">
    <vt:lpwstr>Kosten- und Finanzierungsplan M 19.2_V.01.08.2016</vt:lpwstr>
  </property>
  <property fmtid="{D5CDD505-2E9C-101B-9397-08002B2CF9AE}" pid="18" name="FSC#MUFPreConfig@10.501:addresseesalutation">
    <vt:lpwstr/>
  </property>
  <property fmtid="{D5CDD505-2E9C-101B-9397-08002B2CF9AE}" pid="19" name="FSC#MUFPreConfig@10.501:addresseeprofession">
    <vt:lpwstr/>
  </property>
  <property fmtid="{D5CDD505-2E9C-101B-9397-08002B2CF9AE}" pid="20" name="FSC#MUFPreConfig@10.501:addressees">
    <vt:lpwstr/>
  </property>
  <property fmtid="{D5CDD505-2E9C-101B-9397-08002B2CF9AE}" pid="21" name="FSC#MUFPreConfig@10.501:author">
    <vt:lpwstr/>
  </property>
  <property fmtid="{D5CDD505-2E9C-101B-9397-08002B2CF9AE}" pid="22" name="FSC#MUFPreConfig@10.501:authoremail">
    <vt:lpwstr/>
  </property>
  <property fmtid="{D5CDD505-2E9C-101B-9397-08002B2CF9AE}" pid="23" name="FSC#MUFPreConfig@10.501:authortel">
    <vt:lpwstr/>
  </property>
  <property fmtid="{D5CDD505-2E9C-101B-9397-08002B2CF9AE}" pid="24" name="FSC#MUFPreConfig@10.501:authorfax">
    <vt:lpwstr/>
  </property>
  <property fmtid="{D5CDD505-2E9C-101B-9397-08002B2CF9AE}" pid="25" name="FSC#MUFPreConfig@10.501:authorstruct">
    <vt:lpwstr/>
  </property>
  <property fmtid="{D5CDD505-2E9C-101B-9397-08002B2CF9AE}" pid="26" name="FSC#MUFPreConfig@10.501:authorgroupshort">
    <vt:lpwstr/>
  </property>
  <property fmtid="{D5CDD505-2E9C-101B-9397-08002B2CF9AE}" pid="27" name="FSC#MUFPreConfig@10.501:incoming">
    <vt:lpwstr>107-60 14-7/2016-35#2</vt:lpwstr>
  </property>
  <property fmtid="{D5CDD505-2E9C-101B-9397-08002B2CF9AE}" pid="28" name="FSC#MUFPreConfig@10.501:objnamev">
    <vt:lpwstr/>
  </property>
  <property fmtid="{D5CDD505-2E9C-101B-9397-08002B2CF9AE}" pid="29" name="FSC#MUFPreConfig@10.501:createdate">
    <vt:lpwstr>28.09.2016</vt:lpwstr>
  </property>
  <property fmtid="{D5CDD505-2E9C-101B-9397-08002B2CF9AE}" pid="30" name="FSC#COOELAK@1.1001:Subject">
    <vt:lpwstr>LEADER (2014 - 2020)</vt:lpwstr>
  </property>
  <property fmtid="{D5CDD505-2E9C-101B-9397-08002B2CF9AE}" pid="31" name="FSC#COOELAK@1.1001:FileReference">
    <vt:lpwstr>107-60 14-7</vt:lpwstr>
  </property>
  <property fmtid="{D5CDD505-2E9C-101B-9397-08002B2CF9AE}" pid="32" name="FSC#COOELAK@1.1001:FileRefYear">
    <vt:lpwstr>2012</vt:lpwstr>
  </property>
  <property fmtid="{D5CDD505-2E9C-101B-9397-08002B2CF9AE}" pid="33" name="FSC#COOELAK@1.1001:FileRefOrdinal">
    <vt:lpwstr>60458</vt:lpwstr>
  </property>
  <property fmtid="{D5CDD505-2E9C-101B-9397-08002B2CF9AE}" pid="34" name="FSC#COOELAK@1.1001:FileRefOU">
    <vt:lpwstr>107</vt:lpwstr>
  </property>
  <property fmtid="{D5CDD505-2E9C-101B-9397-08002B2CF9AE}" pid="35" name="FSC#COOELAK@1.1001:Organization">
    <vt:lpwstr/>
  </property>
  <property fmtid="{D5CDD505-2E9C-101B-9397-08002B2CF9AE}" pid="36" name="FSC#COOELAK@1.1001:Owner">
    <vt:lpwstr>Werner Julia</vt:lpwstr>
  </property>
  <property fmtid="{D5CDD505-2E9C-101B-9397-08002B2CF9AE}" pid="37" name="FSC#COOELAK@1.1001:OwnerExtension">
    <vt:lpwstr>2466</vt:lpwstr>
  </property>
  <property fmtid="{D5CDD505-2E9C-101B-9397-08002B2CF9AE}" pid="38" name="FSC#COOELAK@1.1001:OwnerFaxExtension">
    <vt:lpwstr>172466</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1077 (Europ. Strukturpolitik für den ländl. Raum, ELER-Verwaltungsbehörde, LEADER und Initiativen für den ländl. Raum)</vt:lpwstr>
  </property>
  <property fmtid="{D5CDD505-2E9C-101B-9397-08002B2CF9AE}" pid="44" name="FSC#COOELAK@1.1001:CreatedAt">
    <vt:lpwstr>28.09.2016</vt:lpwstr>
  </property>
  <property fmtid="{D5CDD505-2E9C-101B-9397-08002B2CF9AE}" pid="45" name="FSC#COOELAK@1.1001:OU">
    <vt:lpwstr>1077 (Europ. Strukturpolitik für den ländl. Raum, ELER-Verwaltungsbehörde, LEADER und Initiativen für den ländl. Raum)</vt:lpwstr>
  </property>
  <property fmtid="{D5CDD505-2E9C-101B-9397-08002B2CF9AE}" pid="46" name="FSC#COOELAK@1.1001:Priority">
    <vt:lpwstr> ()</vt:lpwstr>
  </property>
  <property fmtid="{D5CDD505-2E9C-101B-9397-08002B2CF9AE}" pid="47" name="FSC#COOELAK@1.1001:ObjBarCode">
    <vt:lpwstr>*COO.2109.100.3.2873627*</vt:lpwstr>
  </property>
  <property fmtid="{D5CDD505-2E9C-101B-9397-08002B2CF9AE}" pid="48" name="FSC#COOELAK@1.1001:RefBarCode">
    <vt:lpwstr>*COO.2109.100.2.2655581*</vt:lpwstr>
  </property>
  <property fmtid="{D5CDD505-2E9C-101B-9397-08002B2CF9AE}" pid="49" name="FSC#COOELAK@1.1001:FileRefBarCode">
    <vt:lpwstr>*107-60 14-7*</vt:lpwstr>
  </property>
  <property fmtid="{D5CDD505-2E9C-101B-9397-08002B2CF9AE}" pid="50" name="FSC#COOELAK@1.1001:ExternalRef">
    <vt:lpwstr/>
  </property>
  <property fmtid="{D5CDD505-2E9C-101B-9397-08002B2CF9AE}" pid="51" name="FSC#COOELAK@1.1001:IncomingNumber">
    <vt:lpwstr>2</vt:lpwstr>
  </property>
  <property fmtid="{D5CDD505-2E9C-101B-9397-08002B2CF9AE}" pid="52" name="FSC#COOELAK@1.1001:IncomingSubject">
    <vt:lpwstr>Kosten- und Finanzierungsplan M 19.2_V.01.08.2016</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60 14-7</vt:lpwstr>
  </property>
  <property fmtid="{D5CDD505-2E9C-101B-9397-08002B2CF9AE}" pid="63" name="FSC#COOELAK@1.1001:CurrentUserRolePos">
    <vt:lpwstr>Sachbearbeiter/in</vt:lpwstr>
  </property>
  <property fmtid="{D5CDD505-2E9C-101B-9397-08002B2CF9AE}" pid="64" name="FSC#COOELAK@1.1001:CurrentUserEmail">
    <vt:lpwstr>julia.werner@mwvlw.rlp.de</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FSC#ATSTATECFG@1.1001:Office">
    <vt:lpwstr>Europ. Strukturpolitik für den ländl. Raum, ELER-Verwaltungsbehörde, LEADER und Initiativen für den ländl. Raum</vt:lpwstr>
  </property>
  <property fmtid="{D5CDD505-2E9C-101B-9397-08002B2CF9AE}" pid="71" name="FSC#ATSTATECFG@1.1001:Agent">
    <vt:lpwstr/>
  </property>
  <property fmtid="{D5CDD505-2E9C-101B-9397-08002B2CF9AE}" pid="72" name="FSC#ATSTATECFG@1.1001:AgentPhone">
    <vt:lpwstr/>
  </property>
  <property fmtid="{D5CDD505-2E9C-101B-9397-08002B2CF9AE}" pid="73" name="FSC#ATSTATECFG@1.1001:DepartmentFax">
    <vt:lpwstr/>
  </property>
  <property fmtid="{D5CDD505-2E9C-101B-9397-08002B2CF9AE}" pid="74" name="FSC#ATSTATECFG@1.1001:DepartmentEmail">
    <vt:lpwstr/>
  </property>
  <property fmtid="{D5CDD505-2E9C-101B-9397-08002B2CF9AE}" pid="75" name="FSC#ATSTATECFG@1.1001:SubfileDate">
    <vt:lpwstr>28.09.2016</vt:lpwstr>
  </property>
  <property fmtid="{D5CDD505-2E9C-101B-9397-08002B2CF9AE}" pid="76" name="FSC#ATSTATECFG@1.1001:SubfileSubject">
    <vt:lpwstr>Kosten- und Finanzierungsplan M 19.2_V.01.08.2016</vt:lpwstr>
  </property>
  <property fmtid="{D5CDD505-2E9C-101B-9397-08002B2CF9AE}" pid="77" name="FSC#ATSTATECFG@1.1001:DepartmentZipCode">
    <vt:lpwstr/>
  </property>
  <property fmtid="{D5CDD505-2E9C-101B-9397-08002B2CF9AE}" pid="78" name="FSC#ATSTATECFG@1.1001:DepartmentCountry">
    <vt:lpwstr/>
  </property>
  <property fmtid="{D5CDD505-2E9C-101B-9397-08002B2CF9AE}" pid="79" name="FSC#ATSTATECFG@1.1001:DepartmentCity">
    <vt:lpwstr/>
  </property>
  <property fmtid="{D5CDD505-2E9C-101B-9397-08002B2CF9AE}" pid="80" name="FSC#ATSTATECFG@1.1001:DepartmentStreet">
    <vt:lpwstr/>
  </property>
  <property fmtid="{D5CDD505-2E9C-101B-9397-08002B2CF9AE}" pid="81" name="FSC#ATSTATECFG@1.1001:DepartmentDVR">
    <vt:lpwstr/>
  </property>
  <property fmtid="{D5CDD505-2E9C-101B-9397-08002B2CF9AE}" pid="82" name="FSC#ATSTATECFG@1.1001:DepartmentUID">
    <vt:lpwstr/>
  </property>
  <property fmtid="{D5CDD505-2E9C-101B-9397-08002B2CF9AE}" pid="83" name="FSC#ATSTATECFG@1.1001:SubfileReference">
    <vt:lpwstr>107-60 14-7/2016-35#2</vt:lpwstr>
  </property>
  <property fmtid="{D5CDD505-2E9C-101B-9397-08002B2CF9AE}" pid="84" name="FSC#ATSTATECFG@1.1001:Clause">
    <vt:lpwstr/>
  </property>
  <property fmtid="{D5CDD505-2E9C-101B-9397-08002B2CF9AE}" pid="85" name="FSC#ATSTATECFG@1.1001:ApprovedSignature">
    <vt:lpwstr/>
  </property>
  <property fmtid="{D5CDD505-2E9C-101B-9397-08002B2CF9AE}" pid="86" name="FSC#ATSTATECFG@1.1001:BankAccount">
    <vt:lpwstr/>
  </property>
  <property fmtid="{D5CDD505-2E9C-101B-9397-08002B2CF9AE}" pid="87" name="FSC#ATSTATECFG@1.1001:BankAccountOwner">
    <vt:lpwstr/>
  </property>
  <property fmtid="{D5CDD505-2E9C-101B-9397-08002B2CF9AE}" pid="88" name="FSC#ATSTATECFG@1.1001:BankInstitute">
    <vt:lpwstr/>
  </property>
  <property fmtid="{D5CDD505-2E9C-101B-9397-08002B2CF9AE}" pid="89" name="FSC#ATSTATECFG@1.1001:BankAccountID">
    <vt:lpwstr/>
  </property>
  <property fmtid="{D5CDD505-2E9C-101B-9397-08002B2CF9AE}" pid="90" name="FSC#ATSTATECFG@1.1001:BankAccountIBAN">
    <vt:lpwstr/>
  </property>
  <property fmtid="{D5CDD505-2E9C-101B-9397-08002B2CF9AE}" pid="91" name="FSC#ATSTATECFG@1.1001:BankAccountBIC">
    <vt:lpwstr/>
  </property>
  <property fmtid="{D5CDD505-2E9C-101B-9397-08002B2CF9AE}" pid="92" name="FSC#ATSTATECFG@1.1001:BankName">
    <vt:lpwstr/>
  </property>
  <property fmtid="{D5CDD505-2E9C-101B-9397-08002B2CF9AE}" pid="93" name="FSC#FSCGOVDE@1.1001:FileRefOUEmail">
    <vt:lpwstr/>
  </property>
  <property fmtid="{D5CDD505-2E9C-101B-9397-08002B2CF9AE}" pid="94" name="FSC#FSCGOVDE@1.1001:ProcedureReference">
    <vt:lpwstr>107-60 14-7/2016-35</vt:lpwstr>
  </property>
  <property fmtid="{D5CDD505-2E9C-101B-9397-08002B2CF9AE}" pid="95" name="FSC#FSCGOVDE@1.1001:FileSubject">
    <vt:lpwstr>LEADER (2014 - 2020)</vt:lpwstr>
  </property>
  <property fmtid="{D5CDD505-2E9C-101B-9397-08002B2CF9AE}" pid="96" name="FSC#FSCGOVDE@1.1001:ProcedureSubject">
    <vt:lpwstr>LEADER-Ansatz im EPLR EULLE - Formulare, Anweisungen, Anträge auf Förderung</vt:lpwstr>
  </property>
  <property fmtid="{D5CDD505-2E9C-101B-9397-08002B2CF9AE}" pid="97" name="FSC#FSCGOVDE@1.1001:SignFinalVersionBy">
    <vt:lpwstr/>
  </property>
  <property fmtid="{D5CDD505-2E9C-101B-9397-08002B2CF9AE}" pid="98" name="FSC#FSCGOVDE@1.1001:SignFinalVersionAt">
    <vt:lpwstr/>
  </property>
  <property fmtid="{D5CDD505-2E9C-101B-9397-08002B2CF9AE}" pid="99" name="FSC#FSCGOVDE@1.1001:ProcedureRefBarCode">
    <vt:lpwstr>107-60 14-7/2016-35</vt:lpwstr>
  </property>
  <property fmtid="{D5CDD505-2E9C-101B-9397-08002B2CF9AE}" pid="100" name="FSC#FSCGOVDE@1.1001:FileAddSubj">
    <vt:lpwstr/>
  </property>
  <property fmtid="{D5CDD505-2E9C-101B-9397-08002B2CF9AE}" pid="101" name="FSC#FSCGOVDE@1.1001:DocumentSubj">
    <vt:lpwstr>Kosten- und Finanzierungsplan M 19.2_V.01.08.2016</vt:lpwstr>
  </property>
  <property fmtid="{D5CDD505-2E9C-101B-9397-08002B2CF9AE}" pid="102" name="FSC#FSCGOVDE@1.1001:FileRel">
    <vt:lpwstr/>
  </property>
  <property fmtid="{D5CDD505-2E9C-101B-9397-08002B2CF9AE}" pid="103" name="FSC#COOSYSTEM@1.1:Container">
    <vt:lpwstr>COO.2109.100.3.2873627</vt:lpwstr>
  </property>
  <property fmtid="{D5CDD505-2E9C-101B-9397-08002B2CF9AE}" pid="104" name="FSC#FSCFOLIO@1.1001:docpropproject">
    <vt:lpwstr/>
  </property>
</Properties>
</file>